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0" yWindow="60" windowWidth="18975" windowHeight="11895" tabRatio="751"/>
  </bookViews>
  <sheets>
    <sheet name="Program dumuri anexa" sheetId="25" r:id="rId1"/>
  </sheets>
  <definedNames>
    <definedName name="_xlnm._FilterDatabase" localSheetId="0" hidden="1">'Program dumuri anexa'!$A$3:$WVJ$124</definedName>
    <definedName name="_Hlk156810353" localSheetId="0">'Program dumuri anexa'!$B$85</definedName>
    <definedName name="_xlnm.Print_Titles" localSheetId="0">'Program dumuri anexa'!$3:$3</definedName>
    <definedName name="_xlnm.Print_Area" localSheetId="0">'Program dumuri anexa'!$A$1:$C$124</definedName>
  </definedNames>
  <calcPr calcId="124519"/>
</workbook>
</file>

<file path=xl/calcChain.xml><?xml version="1.0" encoding="utf-8"?>
<calcChain xmlns="http://schemas.openxmlformats.org/spreadsheetml/2006/main">
  <c r="C54" i="25"/>
  <c r="C115"/>
  <c r="C71"/>
  <c r="C9"/>
  <c r="C7" l="1"/>
  <c r="C111" l="1"/>
  <c r="C103"/>
  <c r="C101"/>
  <c r="C50"/>
  <c r="C45"/>
  <c r="C41"/>
  <c r="C38"/>
  <c r="C6" l="1"/>
  <c r="C108"/>
  <c r="C53"/>
  <c r="C70" l="1"/>
  <c r="C44"/>
  <c r="C69" l="1"/>
  <c r="C5"/>
  <c r="C4" l="1"/>
</calcChain>
</file>

<file path=xl/sharedStrings.xml><?xml version="1.0" encoding="utf-8"?>
<sst xmlns="http://schemas.openxmlformats.org/spreadsheetml/2006/main" count="241" uniqueCount="215">
  <si>
    <t>3.1</t>
  </si>
  <si>
    <t>3.2</t>
  </si>
  <si>
    <t>5</t>
  </si>
  <si>
    <t>3.3</t>
  </si>
  <si>
    <t>Nr. Crt.</t>
  </si>
  <si>
    <t>Denumire lucrare</t>
  </si>
  <si>
    <t>I+II</t>
  </si>
  <si>
    <t>TOTAL DRUMURI (CAP.I+II.)</t>
  </si>
  <si>
    <t>I.</t>
  </si>
  <si>
    <t>CHELTUIELI DE ÎNTREŢINERE ŞI REPARAŢII CURENTE 
(TOTAL A+B+C+D), din care:</t>
  </si>
  <si>
    <t>A.</t>
  </si>
  <si>
    <t>Servicii pregătitoare aferente întreţinerii şi reparării drumurilor publice (1+2+3)</t>
  </si>
  <si>
    <t>1.1</t>
  </si>
  <si>
    <t>Cadastrul drumurilor</t>
  </si>
  <si>
    <t>1.2</t>
  </si>
  <si>
    <t xml:space="preserve">Întocmirea documentaţiilor tehnico-economice pentru lucrările de întreţinere şi reparaţii la drumuri, din care:                                   </t>
  </si>
  <si>
    <t>1.2.1</t>
  </si>
  <si>
    <t>Îmbrăcăminte bituminoasă ușoară pe DJ134 Fântânele -Vețca, jud. Mureș -faza PT</t>
  </si>
  <si>
    <t>1.2.2</t>
  </si>
  <si>
    <t>Îmbrăcăminți asfaltice bituminoase pe DJ153G Sânger (DJ151) - Papiu Ilarian - Iclănzel (DJ152A), km 12+400 – 14+380, judeţul Mureş - faza PT</t>
  </si>
  <si>
    <t>1.2.3</t>
  </si>
  <si>
    <t>Reparații la pod de beton armat pe DJ151D Ungheni-Acățari-Tâmpa, km 24+382, județul Mureș - PT +avize (Gălești)</t>
  </si>
  <si>
    <t>1.2.4</t>
  </si>
  <si>
    <t>1.2.5</t>
  </si>
  <si>
    <t>Recalibrare șanțuri în localitatea Sâncraiu de Mureș - faza PT</t>
  </si>
  <si>
    <t>1.2.7</t>
  </si>
  <si>
    <t>Reparații carosabil și podeț pe DJ134, la km 27+100-27+150, județul Mureș - faza PT</t>
  </si>
  <si>
    <t>1.2.8</t>
  </si>
  <si>
    <t>1.2.9</t>
  </si>
  <si>
    <t>Reparații la pod de beton armat pe DJ151A int. DJ151- Șăulia-Band, km 0+142, județul Mureș - faza PT</t>
  </si>
  <si>
    <t>1.2.10</t>
  </si>
  <si>
    <t>Reparații la pod de beton armat pe DJ151A int. DJ151- Șăulia-Band, km 19+215, județul Mureș - faza PT</t>
  </si>
  <si>
    <t>1.2.11</t>
  </si>
  <si>
    <t>1.2.12</t>
  </si>
  <si>
    <t>Reparații la pod de beton pe DJ151C Zau de Câmpie - Valea Largă, km 3+259, județul Mureș - faza PT</t>
  </si>
  <si>
    <t>Reparații la pod de beton pe DJ107G limita jud. Alba- Ațintiș, km 23+563, județul Mureș - faza PT</t>
  </si>
  <si>
    <t>1.2.14</t>
  </si>
  <si>
    <t>1.2.15</t>
  </si>
  <si>
    <t>Reconfigurare dispozitive de scurgere în localitatea Glodeni - faza PT</t>
  </si>
  <si>
    <t>1.2.16</t>
  </si>
  <si>
    <t>1.2.17</t>
  </si>
  <si>
    <t>Amenajara 2 stații de autobuz pe DJ151, Km 27+400 (extravilan) - faza PT</t>
  </si>
  <si>
    <t>1.2.18</t>
  </si>
  <si>
    <t>Reconfigurare șanț pe DJ142 în comuna Suplac, inclusiv rețele - faza PT</t>
  </si>
  <si>
    <t>1.2.19</t>
  </si>
  <si>
    <t>Amenajare sant și acostamente  în localitatea Pogăceaua, comuna Pogăceaua - faza PT</t>
  </si>
  <si>
    <t>1.2.20</t>
  </si>
  <si>
    <t xml:space="preserve">Recalibrare șanț și amenajare acostament pe DJ142D, inclusiv utilități, localitatea Delenii, comuna Băgaciu  - faza PT  </t>
  </si>
  <si>
    <t>1.2.21</t>
  </si>
  <si>
    <t>1.2.22</t>
  </si>
  <si>
    <t>Amenajare acostamente și șanțuri pe DJ 154A, localitățile Aluniș și Lunca Mureșului, comuna Aluniș - faza PT</t>
  </si>
  <si>
    <t>1.2.23</t>
  </si>
  <si>
    <t>Asigurarea scurgerii apelor prin podețe în comuna Suplac, județul Mureș - faza PT</t>
  </si>
  <si>
    <t>1.2.24</t>
  </si>
  <si>
    <t>1.3</t>
  </si>
  <si>
    <t>Investigarea şi expertizarea reţelei de drumuri publice prin măsurători cu aparatură şi revizii ale stării acestora</t>
  </si>
  <si>
    <t xml:space="preserve">Asigurarea calităţii şi a controlului tehnic al calităţii la lucrări de drumuri, servicii de laborator (2.1+2.2) </t>
  </si>
  <si>
    <t>2.1</t>
  </si>
  <si>
    <t>Servicii de laborator</t>
  </si>
  <si>
    <t>2.2</t>
  </si>
  <si>
    <t>Diriginți de șantier</t>
  </si>
  <si>
    <t>Studii, cercetări, experimentări (expertize poduri/podeţe, studii şi experimentări privind siguranţa circulaţiei rutiere) etc.</t>
  </si>
  <si>
    <t xml:space="preserve">Expertize poduri/podețe </t>
  </si>
  <si>
    <t>B.</t>
  </si>
  <si>
    <t>Lucrări şi servicii privind întreţinerea curentă a drumurilor publice (1+2)</t>
  </si>
  <si>
    <t>Plombări</t>
  </si>
  <si>
    <t xml:space="preserve">Întreținerea drenurilor </t>
  </si>
  <si>
    <t>2</t>
  </si>
  <si>
    <t>Întreţinere curentă pe timp de iarnă a drumurilor</t>
  </si>
  <si>
    <t>C.</t>
  </si>
  <si>
    <t>Lucrări şi servicii privind întreţinerea periodică a drumurilor publice (1+2)</t>
  </si>
  <si>
    <t xml:space="preserve">Covoare bituminoase </t>
  </si>
  <si>
    <t>Siguranţă rutieră/ parapeţi / borne km/ indicatoare rutiere/ treceri pietoni supraînălţate, marcaje, etc.</t>
  </si>
  <si>
    <t>D.</t>
  </si>
  <si>
    <t xml:space="preserve">Lucrări privind reparaţii curente la drumurile publice  (1) </t>
  </si>
  <si>
    <t>1</t>
  </si>
  <si>
    <t>Reparaţii curente la poduri/ podeţe/drumuri, din care:</t>
  </si>
  <si>
    <t>Reparații podețe</t>
  </si>
  <si>
    <t xml:space="preserve">Reparații la pod de beton armat pe DJ151D Ungheni-Acățari-Tâmpa, km 24+382, județul Mureș -(Gălești) -  executie </t>
  </si>
  <si>
    <t>1.4</t>
  </si>
  <si>
    <t>1.5</t>
  </si>
  <si>
    <t>Recalibrare șanțuri în localitatea Sâncraiu de Mureș - execuție</t>
  </si>
  <si>
    <t>1.6</t>
  </si>
  <si>
    <t>1.7</t>
  </si>
  <si>
    <t>Recalibrare șanțuri în localitatea Daneș - execuție</t>
  </si>
  <si>
    <t>1.8</t>
  </si>
  <si>
    <t>1.9</t>
  </si>
  <si>
    <t>1.10</t>
  </si>
  <si>
    <t>Consolidare drum și teren aferent pe un tronson din DJ135 Târgu Mureş-Măgherani-Sărăţeni – limita judeţ Harghita, comuna Măgherani - PT+ execuție</t>
  </si>
  <si>
    <t>1.11</t>
  </si>
  <si>
    <t>Îmbrăcăminte bituminoasă ușoară pe DJ134 Fântânele -Vețca, jud. Mureș -  execuție</t>
  </si>
  <si>
    <t>1.12</t>
  </si>
  <si>
    <t>1.14</t>
  </si>
  <si>
    <t>1.15</t>
  </si>
  <si>
    <t>Reconfigurare șanț pe DJ142 în comuna Suplac, inclusiv rețele - execuție</t>
  </si>
  <si>
    <t>1.16</t>
  </si>
  <si>
    <t>1.17</t>
  </si>
  <si>
    <t>Amenajare acostamente și șanțuri pe DJ 154A, localitățile Aluniș și Lunca Mureșului, comuna Aluniș - execuție</t>
  </si>
  <si>
    <t>1.18</t>
  </si>
  <si>
    <t>1.19</t>
  </si>
  <si>
    <t>Reabilitarea unui tronson de drum județean  DJ142A Gănești-Băgaciu-limita județ Sibiu - faza PT</t>
  </si>
  <si>
    <t>1.20</t>
  </si>
  <si>
    <t>1.21</t>
  </si>
  <si>
    <t>Reconfigurare dispozitive de scurgere în localitatea Glodeni - execuție</t>
  </si>
  <si>
    <t>1.22</t>
  </si>
  <si>
    <t>II.</t>
  </si>
  <si>
    <t>CHELTUIELI DE INVESTIŢII ŞI REPARAŢII CAPITALE - Total E, din care:</t>
  </si>
  <si>
    <t xml:space="preserve">E. </t>
  </si>
  <si>
    <t>Obiective de investiţii (1+2+3+4+5+6+7)</t>
  </si>
  <si>
    <t>Documentaţii tehnico-economice (SF/DALI+ PT + DE +CS+ Avize + Documentaţii obţinere avize pentru Certificat de urbanism şi Autorizaţie de construire, audit rutier, verificare proiect) pt.  reabilitări şi modernizări DJ</t>
  </si>
  <si>
    <t>Reabilitare tronson de drum judeţean DJ 135 Tg. Mureş-Sărăţeni- lim. Jud. Harghita - DALI (extravilan)</t>
  </si>
  <si>
    <t>Reabilitarea și modernizarea unui tronson din drumul județean DJ 153C Reghin - Lăpușna – limita județului Harghita - faza DALI</t>
  </si>
  <si>
    <t>Reabilitarea unui tronson de drum județean  DJ107D limita județ Alba-Crăiești-Adămuș-int.DN14A, de la limita cu județul Alba până la intersecța cu DJ107 - faza PT+avize</t>
  </si>
  <si>
    <t>Lărgirea drumului județean DJ153G Sânger (DJ151) - Papiu Ilarian, km 0+000 - 9+800, judeţul Mureş - faza PT</t>
  </si>
  <si>
    <t>Lărgirea drumului judeţean DJ153F DJ107G Nandra - Bichiş, judeţul Mureş - faza PT</t>
  </si>
  <si>
    <t>Reparații la pod de beton armat pe DJ 153 la Beica de Jos, km 7+155 - faza PT</t>
  </si>
  <si>
    <t>Reabilitarea sistemului rutier pe drumul județean DJ151D Ungheni-Acățari, județul Mureș - Etapa I -  faza PT</t>
  </si>
  <si>
    <t>Pod pe DJ134 la km 27+980 peste râul Eliseni, în localitatea Șoard, comuna Vânători, județul Mureș - faza PT</t>
  </si>
  <si>
    <t>Amenajare șanțuri și acostamente în localitatea Cornești, comuna Adămuș - PT</t>
  </si>
  <si>
    <t>1.13</t>
  </si>
  <si>
    <t>Reabilitare și modernizare tronson de drum pe DJ153 Reghin-Eremitu-Sovata (tronson Reghin-Eremitu)- faza PT</t>
  </si>
  <si>
    <t>Modernizarea DJ 152A, DJ 151A şi DJ 151, Tg. Mureş (DN 15E)- Band - Şăulia-Sărmaşu - lim. jud. Bistriţa Năsăud, jud. Mureş -Etapa I - Faza PT</t>
  </si>
  <si>
    <t>Reparații/construire pod de beton pe DJ107 peste râul Târnava Mică, km 83+498, localitatea Adămuș, județul Mureș - faza SF</t>
  </si>
  <si>
    <t>1.23</t>
  </si>
  <si>
    <t>Lărgirea unui tronson de drum judeţean DJ154E Reghin (DN15) - Solovăstru - Jabeniţa - Adrian - Gurghiu (DJ153C), Judeţul Mureş - PT</t>
  </si>
  <si>
    <t>1.24</t>
  </si>
  <si>
    <t>Lărgire drum DJ153E DN15 - Bogata - PT</t>
  </si>
  <si>
    <t>1.26</t>
  </si>
  <si>
    <t>Modernizarea unui tronson de drum județean  DJ135A Viforoasa-Neaua-Miercurea Nirajului-Hodoșa - int.DJ153- PT</t>
  </si>
  <si>
    <t>1.27</t>
  </si>
  <si>
    <t>Demolare pod vechi și realizarea unui pod nou pe DJ107G Limită județ Alba – Ațintiș, km 22+265, județul Mureș – faza PT</t>
  </si>
  <si>
    <t>1.28</t>
  </si>
  <si>
    <t>Reparații pod pe DJ151 Luduș-Sărmașu, km 18+581 - faza PT</t>
  </si>
  <si>
    <t>Reparații/construire pod de beton pe DJ107 peste râul Târnava Mică, km 83+498, localitatea Adămuș, județul Mureș - faza PT</t>
  </si>
  <si>
    <t>Modernizare tronson de drum pe DJ134 Fântânele- Vețca- limita județ Harghita, până la limita cu județul Harghita, județul Mureș - faza DALI</t>
  </si>
  <si>
    <t>Sens giratoriu Band amplasament DJ152A km 18+800, Comuna Band, judeţul Mureş - faza PT</t>
  </si>
  <si>
    <t>Reabilitare drumuri județene începute în anul 2017</t>
  </si>
  <si>
    <t>Proiectare şi execuţie  Reabilitarea drumului judeţean DJ162A DN16 - Cozma – limită judeţ Bistriţa Năsăud, km 8+777 – 11+044, judeţul Mureş</t>
  </si>
  <si>
    <t>3</t>
  </si>
  <si>
    <t xml:space="preserve">PROGRAM PNDL - PROIECTARE + EXECUȚIE </t>
  </si>
  <si>
    <t>Reabilitare drum județean DJ151 Luduș - Sărmașu - limită județ Bistrița Năsăud,  km 9+000-10+000, județul Mureș</t>
  </si>
  <si>
    <t>Îmbrăcăminte ușoară rutieră pe DJ151B Bahnea - Cund - limită județ Sibiu, km 29+072-30+922, județul Mureș</t>
  </si>
  <si>
    <t>Lărgire drum județean DJ154J Breaza-Voivodeni-Glodeni, km 0+000-0+631 și km 4+726-12+684 (12+620), județul Mureș</t>
  </si>
  <si>
    <t>3.4</t>
  </si>
  <si>
    <t>Îmbrăcăminte uşoară rutieră pe drumul județean DJ133 Mureni-Archita-limită judeţ Harghita, km 3+167-15+000, judeţul Mureş</t>
  </si>
  <si>
    <t>4</t>
  </si>
  <si>
    <t>Fond de intervenţie Guvern</t>
  </si>
  <si>
    <t>4.1</t>
  </si>
  <si>
    <t>4.2</t>
  </si>
  <si>
    <t>Refacere 1 pod pe DJ153C (Gurghiu) (HGR 698/2019)</t>
  </si>
  <si>
    <t>PROIECTARE+EXECUŢIE LUCRĂRI începute în 2019</t>
  </si>
  <si>
    <t>5.1</t>
  </si>
  <si>
    <t>5.2</t>
  </si>
  <si>
    <t>5.3</t>
  </si>
  <si>
    <t>Reabilitare tronson de drum judeţean DJ 135 Tg. Mureş-Sărăţeni- lim. Jud. Harghita - intravilan (proiectare cu execuție)</t>
  </si>
  <si>
    <t>6</t>
  </si>
  <si>
    <t>LUCRĂRI DE INVESTITII</t>
  </si>
  <si>
    <t>6.1</t>
  </si>
  <si>
    <t>Reparații la pod de beton armat pe DJ 153 la Beica de Jos, km 7+155 - execuție</t>
  </si>
  <si>
    <t>6.2</t>
  </si>
  <si>
    <t>6.3</t>
  </si>
  <si>
    <t>6.4</t>
  </si>
  <si>
    <t>6.5</t>
  </si>
  <si>
    <t>Modernizarea DJ 152A, DJ 151A şi DJ 151, Tg. Mureş (DN 15E)- Band - Şăulia-Sărmaşu - lim. jud. Bistriţa Năsăud, jud. Mureş -Etapa I - execuție</t>
  </si>
  <si>
    <t>Pod pe DJ134 la km 27+980 peste râul Eliseni, în localitatea Șoard, comuna Vânători, județul Mureș - execuție</t>
  </si>
  <si>
    <t>Reabilitarea sistemului rutier pe drumul județean DJ151D Ungheni-Acățari, județul Mureș - Etapa I -  execuție</t>
  </si>
  <si>
    <t>Gestionarea drumurilor publice (1.1+1.2+1.3+1.4)</t>
  </si>
  <si>
    <t xml:space="preserve">Recalibrare șanțuri în localitatea Daneș - faza PT </t>
  </si>
  <si>
    <t>1.2.6</t>
  </si>
  <si>
    <t>Amenajare stație de autobuz pe DN15 (extravilan) - faza PT</t>
  </si>
  <si>
    <t>Reparații la podet pe DJ107 peste pârâul Dâmbău,  km 84+340, localitatea Adămuș, județul Mureș - faza PT</t>
  </si>
  <si>
    <t>Recalibrare șanțuri pe DJ173 în localitatea Leniș, comuna Râciu - faza PT</t>
  </si>
  <si>
    <t>Reparații  la stratul de uzură pe DJ135, km 1+900-10+350 - documentație tehnică</t>
  </si>
  <si>
    <t>Recalibrare șanț și amenajare acostament pe drumul județean DJ142A, în localitatea Gănești, jud. Mureș, faza PT</t>
  </si>
  <si>
    <t>Înlocuire podețe pe DJ142 în localitatea Idrifaia, comuna Suplac - faza PT</t>
  </si>
  <si>
    <t>1.2.25</t>
  </si>
  <si>
    <t>Refacere podet pe DJ152A km 10+456 și protejare/relocare utilități existente în localitatea Berghia, comuna Pănet,  județul Mureș - faza PT</t>
  </si>
  <si>
    <t>1.2.26</t>
  </si>
  <si>
    <t>Asigurarea scurgerii apelor pe DJ142 în localitatea Capalna de Sus, comuna Mica - faza PT</t>
  </si>
  <si>
    <t>Gestiunea traficului rutier</t>
  </si>
  <si>
    <t>Servicii de tip cadastru-edilitar, utilitar și cartografiere în format 3D</t>
  </si>
  <si>
    <t>Întreţinerea curentă pe timp de vară (1.1+1.2+1.3+1.4)</t>
  </si>
  <si>
    <t>Întreținere drumuri pietruite</t>
  </si>
  <si>
    <t>Recalibrare șanț și amenajare acostament pe drumul județean DJ142A, în localitatea Gănești, jud. Mureș, execuție</t>
  </si>
  <si>
    <t>Asfaltare acostamente pe DJ135 Tg. Mureș-Măgherani-Sărățeni - faza PT +avize</t>
  </si>
  <si>
    <t>Asfaltarea unui tronson de drum pe DJ136 Sângeorgiu de Pădure-Bezid-limita județ Harghita- faza PT+avize+studii pentru pădure</t>
  </si>
  <si>
    <t>Reparații pod pe DJ151 Luduș-Sărmașu, km 18+581 - faza DALI</t>
  </si>
  <si>
    <t>Modernizare/reabilitare drum de acces la stația de transfer Bălăușeri, inclusiv mutare/protejare utilități - faza DALI</t>
  </si>
  <si>
    <t>1.25</t>
  </si>
  <si>
    <t>Refacere pod lemn pe DJ135, km 43+500 parţial distrus situat pe raza comunei Sărăţeni (HGR nr. 514/2018) (DALI+PT+Execuție+avize+taxe)+verificator+diriginte</t>
  </si>
  <si>
    <t>Modernizare drum Oarba de Mureş (PT+execuție)+verificator+diriginte+ taxe+avize</t>
  </si>
  <si>
    <t>Lărgirea unui tronson de drum judeţean DJ154E Reghin (DN15) - Solovăstru - Jabeniţa - Adrian - Gurghiu (DJ153C), Judeţul Mureş - execuție+diriginte</t>
  </si>
  <si>
    <t xml:space="preserve">PROGRAM - 2025
LUCRĂRI LA  DRUMURI JUDETENE   </t>
  </si>
  <si>
    <t>1.2.13</t>
  </si>
  <si>
    <t>Recalibrare șanț și amenajare acostament pe DJ142D, inclusiv utilități, localitatea Delenii, comuna Băgaciu, județul Mureș - execuție</t>
  </si>
  <si>
    <t>Demolare pod vechi și realizarea unui pod nou pe DJ107G Limită județ Alba – Ațintiș, km 22+265, județul Mureș – faza SF</t>
  </si>
  <si>
    <t>Reabilitarea și modernizarea drumului județean DJ142 între km 12+630 – 34+484, inclusiv mutare/protejare utilități judeţul Mureş – faza DALI (Mica - Bălăușeri).</t>
  </si>
  <si>
    <t>Reparații la drumul de acces la depozitul zonal de la Sânpaul - faza PT</t>
  </si>
  <si>
    <t>Lucrări de reabilitare și consolidare pod situat pe DJ154G la km 1+041,  inclusiv  protejare/relocare utilități existente, în localitatea Lechincioara, comuna Șincai, judeţul Mureş - faza DALI</t>
  </si>
  <si>
    <t>Program 
2025</t>
  </si>
  <si>
    <t>mii lei</t>
  </si>
  <si>
    <t>Amenajare acostamente și șanturi pe drumul județean DJ 135 Tg. Mures-Miercurea Nirajului-Sărățeni-limita jud. Harghita, km 1+900-10+350 (PT+Execuție+verificator+diriginte+ taxe+avize)</t>
  </si>
  <si>
    <t>Amenajare șanț și acostamente  în localitatea Pogăceaua, comuna Pogăceaua - execuție</t>
  </si>
  <si>
    <t>Reparații la podet pe DJ107 peste pârâul Dâmbău, km 84+340, localitatea Adămuș, județul Mureș -execuție</t>
  </si>
  <si>
    <t>Drum de legătură între DJ135 și DJ135A - SP,SF</t>
  </si>
  <si>
    <t>Lărgire drum DJ153E DN15 - Bogata - execuție</t>
  </si>
  <si>
    <t>Reabilitarea unui tronson de drum județean  DJ142A Gănești-Băgaciu-limita județ Sibiu - execuție</t>
  </si>
  <si>
    <t>Sens giratoriu Band amplasament DJ152A km 18+800, Comuna Band, judeţul Mureş - execuție + diriginte</t>
  </si>
  <si>
    <t>Lărgirea drumului judeţean DJ153F DJ107G Nandra - Bichiş, judeţul Mureş - execuție</t>
  </si>
  <si>
    <t>1.29</t>
  </si>
  <si>
    <t>6.6</t>
  </si>
  <si>
    <t>6.7</t>
  </si>
  <si>
    <t>6.8</t>
  </si>
  <si>
    <t>6.9</t>
  </si>
  <si>
    <t>Recalibrare șanțuri pe DJ173 în localitatea Leniş, comuna Râciu - execuție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</si>
</sst>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0" borderId="0"/>
    <xf numFmtId="0" fontId="7" fillId="0" borderId="0"/>
    <xf numFmtId="0" fontId="2" fillId="0" borderId="0"/>
  </cellStyleXfs>
  <cellXfs count="68">
    <xf numFmtId="0" fontId="0" fillId="0" borderId="0" xfId="0"/>
    <xf numFmtId="3" fontId="9" fillId="6" borderId="1" xfId="1" applyNumberFormat="1" applyFont="1" applyFill="1" applyBorder="1" applyAlignment="1">
      <alignment horizontal="center" vertical="center" wrapText="1"/>
    </xf>
    <xf numFmtId="3" fontId="9" fillId="6" borderId="1" xfId="1" applyNumberFormat="1" applyFont="1" applyFill="1" applyBorder="1" applyAlignment="1">
      <alignment horizontal="center" vertical="center"/>
    </xf>
    <xf numFmtId="3" fontId="9" fillId="2" borderId="1" xfId="1" applyNumberFormat="1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left" wrapText="1"/>
    </xf>
    <xf numFmtId="3" fontId="9" fillId="2" borderId="1" xfId="1" applyNumberFormat="1" applyFont="1" applyFill="1" applyBorder="1" applyAlignment="1">
      <alignment wrapText="1"/>
    </xf>
    <xf numFmtId="3" fontId="9" fillId="7" borderId="1" xfId="1" applyNumberFormat="1" applyFont="1" applyFill="1" applyBorder="1" applyAlignment="1">
      <alignment horizontal="center" vertical="center" wrapText="1"/>
    </xf>
    <xf numFmtId="3" fontId="9" fillId="7" borderId="1" xfId="1" applyNumberFormat="1" applyFont="1" applyFill="1" applyBorder="1" applyAlignment="1">
      <alignment horizontal="left" vertical="center" wrapText="1"/>
    </xf>
    <xf numFmtId="3" fontId="9" fillId="8" borderId="1" xfId="1" applyNumberFormat="1" applyFont="1" applyFill="1" applyBorder="1"/>
    <xf numFmtId="3" fontId="9" fillId="9" borderId="1" xfId="1" applyNumberFormat="1" applyFont="1" applyFill="1" applyBorder="1" applyAlignment="1">
      <alignment horizontal="left" vertical="center" wrapText="1"/>
    </xf>
    <xf numFmtId="3" fontId="9" fillId="9" borderId="1" xfId="1" applyNumberFormat="1" applyFont="1" applyFill="1" applyBorder="1" applyAlignment="1">
      <alignment vertical="center" wrapText="1"/>
    </xf>
    <xf numFmtId="3" fontId="9" fillId="10" borderId="1" xfId="1" applyNumberFormat="1" applyFont="1" applyFill="1" applyBorder="1" applyAlignment="1">
      <alignment horizontal="center" vertical="center" wrapText="1"/>
    </xf>
    <xf numFmtId="0" fontId="9" fillId="10" borderId="1" xfId="1" applyFont="1" applyFill="1" applyBorder="1" applyAlignment="1">
      <alignment horizontal="left" wrapText="1"/>
    </xf>
    <xf numFmtId="3" fontId="9" fillId="10" borderId="1" xfId="1" applyNumberFormat="1" applyFont="1" applyFill="1" applyBorder="1"/>
    <xf numFmtId="49" fontId="9" fillId="6" borderId="1" xfId="1" applyNumberFormat="1" applyFont="1" applyFill="1" applyBorder="1" applyAlignment="1">
      <alignment horizontal="center" vertical="center" wrapText="1"/>
    </xf>
    <xf numFmtId="3" fontId="9" fillId="6" borderId="1" xfId="1" applyNumberFormat="1" applyFont="1" applyFill="1" applyBorder="1" applyAlignment="1">
      <alignment horizontal="left" vertical="center" wrapText="1"/>
    </xf>
    <xf numFmtId="49" fontId="10" fillId="6" borderId="1" xfId="1" applyNumberFormat="1" applyFont="1" applyFill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left" vertical="center" wrapText="1"/>
    </xf>
    <xf numFmtId="3" fontId="10" fillId="6" borderId="1" xfId="1" applyNumberFormat="1" applyFont="1" applyFill="1" applyBorder="1" applyAlignment="1">
      <alignment horizontal="left" vertical="center" wrapText="1"/>
    </xf>
    <xf numFmtId="3" fontId="10" fillId="0" borderId="1" xfId="4" applyNumberFormat="1" applyFont="1" applyFill="1" applyBorder="1" applyAlignment="1">
      <alignment horizontal="left" vertical="center" wrapText="1"/>
    </xf>
    <xf numFmtId="3" fontId="10" fillId="6" borderId="1" xfId="4" applyNumberFormat="1" applyFont="1" applyFill="1" applyBorder="1" applyAlignment="1">
      <alignment horizontal="left" wrapText="1"/>
    </xf>
    <xf numFmtId="3" fontId="10" fillId="6" borderId="1" xfId="4" applyNumberFormat="1" applyFont="1" applyFill="1" applyBorder="1" applyAlignment="1">
      <alignment horizontal="left" vertical="center" wrapText="1"/>
    </xf>
    <xf numFmtId="3" fontId="9" fillId="10" borderId="1" xfId="5" applyNumberFormat="1" applyFont="1" applyFill="1" applyBorder="1"/>
    <xf numFmtId="3" fontId="9" fillId="9" borderId="1" xfId="1" applyNumberFormat="1" applyFont="1" applyFill="1" applyBorder="1" applyAlignment="1">
      <alignment horizontal="center" vertical="center"/>
    </xf>
    <xf numFmtId="0" fontId="9" fillId="10" borderId="1" xfId="1" applyFont="1" applyFill="1" applyBorder="1" applyAlignment="1">
      <alignment horizontal="left" vertical="center" wrapText="1"/>
    </xf>
    <xf numFmtId="3" fontId="9" fillId="6" borderId="1" xfId="1" applyNumberFormat="1" applyFont="1" applyFill="1" applyBorder="1" applyAlignment="1">
      <alignment horizontal="left" wrapText="1"/>
    </xf>
    <xf numFmtId="49" fontId="9" fillId="12" borderId="1" xfId="1" applyNumberFormat="1" applyFont="1" applyFill="1" applyBorder="1" applyAlignment="1">
      <alignment horizontal="center" vertical="center" wrapText="1"/>
    </xf>
    <xf numFmtId="3" fontId="9" fillId="12" borderId="1" xfId="3" applyNumberFormat="1" applyFont="1" applyFill="1" applyBorder="1" applyAlignment="1">
      <alignment horizontal="left" wrapText="1"/>
    </xf>
    <xf numFmtId="3" fontId="9" fillId="12" borderId="1" xfId="1" applyNumberFormat="1" applyFont="1" applyFill="1" applyBorder="1"/>
    <xf numFmtId="4" fontId="9" fillId="10" borderId="1" xfId="1" applyNumberFormat="1" applyFont="1" applyFill="1" applyBorder="1" applyAlignment="1">
      <alignment horizontal="left" wrapText="1"/>
    </xf>
    <xf numFmtId="3" fontId="10" fillId="0" borderId="1" xfId="4" applyNumberFormat="1" applyFont="1" applyFill="1" applyBorder="1" applyAlignment="1">
      <alignment horizontal="left" wrapText="1"/>
    </xf>
    <xf numFmtId="3" fontId="10" fillId="0" borderId="1" xfId="1" applyNumberFormat="1" applyFont="1" applyFill="1" applyBorder="1" applyAlignment="1">
      <alignment horizontal="left" vertical="center" wrapText="1"/>
    </xf>
    <xf numFmtId="0" fontId="2" fillId="0" borderId="0" xfId="2"/>
    <xf numFmtId="0" fontId="8" fillId="0" borderId="0" xfId="2" applyFont="1"/>
    <xf numFmtId="3" fontId="8" fillId="0" borderId="0" xfId="2" applyNumberFormat="1" applyFont="1"/>
    <xf numFmtId="3" fontId="9" fillId="9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left" vertical="center" wrapText="1"/>
    </xf>
    <xf numFmtId="3" fontId="9" fillId="0" borderId="1" xfId="2" applyNumberFormat="1" applyFont="1" applyFill="1" applyBorder="1" applyAlignment="1">
      <alignment vertical="center"/>
    </xf>
    <xf numFmtId="0" fontId="8" fillId="6" borderId="0" xfId="2" applyFont="1" applyFill="1" applyAlignment="1">
      <alignment vertical="center"/>
    </xf>
    <xf numFmtId="3" fontId="9" fillId="6" borderId="1" xfId="3" applyNumberFormat="1" applyFont="1" applyFill="1" applyBorder="1" applyAlignment="1">
      <alignment horizontal="right" vertical="center"/>
    </xf>
    <xf numFmtId="0" fontId="8" fillId="6" borderId="0" xfId="2" applyFont="1" applyFill="1"/>
    <xf numFmtId="3" fontId="10" fillId="6" borderId="1" xfId="2" applyNumberFormat="1" applyFont="1" applyFill="1" applyBorder="1"/>
    <xf numFmtId="3" fontId="9" fillId="6" borderId="1" xfId="2" applyNumberFormat="1" applyFont="1" applyFill="1" applyBorder="1"/>
    <xf numFmtId="49" fontId="10" fillId="0" borderId="1" xfId="1" applyNumberFormat="1" applyFont="1" applyFill="1" applyBorder="1" applyAlignment="1">
      <alignment horizontal="center" vertical="center" wrapText="1"/>
    </xf>
    <xf numFmtId="3" fontId="10" fillId="0" borderId="1" xfId="2" applyNumberFormat="1" applyFont="1" applyFill="1" applyBorder="1"/>
    <xf numFmtId="0" fontId="8" fillId="0" borderId="0" xfId="2" applyFont="1" applyFill="1"/>
    <xf numFmtId="3" fontId="12" fillId="6" borderId="1" xfId="4" applyNumberFormat="1" applyFont="1" applyFill="1" applyBorder="1" applyAlignment="1">
      <alignment horizontal="left" vertical="center" wrapText="1"/>
    </xf>
    <xf numFmtId="0" fontId="2" fillId="6" borderId="0" xfId="2" applyFill="1"/>
    <xf numFmtId="0" fontId="2" fillId="6" borderId="0" xfId="2" applyFont="1" applyFill="1"/>
    <xf numFmtId="3" fontId="10" fillId="6" borderId="1" xfId="7" applyNumberFormat="1" applyFont="1" applyFill="1" applyBorder="1" applyAlignment="1">
      <alignment vertical="center" wrapText="1"/>
    </xf>
    <xf numFmtId="3" fontId="10" fillId="0" borderId="1" xfId="2" applyNumberFormat="1" applyFont="1" applyBorder="1"/>
    <xf numFmtId="3" fontId="10" fillId="11" borderId="1" xfId="7" applyNumberFormat="1" applyFont="1" applyFill="1" applyBorder="1" applyAlignment="1">
      <alignment vertical="center" wrapText="1"/>
    </xf>
    <xf numFmtId="3" fontId="2" fillId="0" borderId="0" xfId="2" applyNumberFormat="1"/>
    <xf numFmtId="3" fontId="10" fillId="6" borderId="1" xfId="2" applyNumberFormat="1" applyFont="1" applyFill="1" applyBorder="1" applyAlignment="1">
      <alignment vertical="center"/>
    </xf>
    <xf numFmtId="4" fontId="9" fillId="12" borderId="1" xfId="1" applyNumberFormat="1" applyFont="1" applyFill="1" applyBorder="1" applyAlignment="1">
      <alignment horizontal="left" wrapText="1"/>
    </xf>
    <xf numFmtId="0" fontId="11" fillId="6" borderId="0" xfId="2" applyFont="1" applyFill="1"/>
    <xf numFmtId="49" fontId="9" fillId="10" borderId="1" xfId="1" applyNumberFormat="1" applyFont="1" applyFill="1" applyBorder="1" applyAlignment="1">
      <alignment horizontal="center" vertical="center" wrapText="1"/>
    </xf>
    <xf numFmtId="3" fontId="8" fillId="0" borderId="0" xfId="2" applyNumberFormat="1" applyFont="1" applyAlignment="1">
      <alignment wrapText="1"/>
    </xf>
    <xf numFmtId="0" fontId="2" fillId="0" borderId="0" xfId="2" applyAlignment="1">
      <alignment horizontal="right"/>
    </xf>
    <xf numFmtId="0" fontId="9" fillId="0" borderId="1" xfId="1" applyFont="1" applyBorder="1" applyAlignment="1">
      <alignment horizontal="center" vertical="center" wrapText="1"/>
    </xf>
    <xf numFmtId="3" fontId="2" fillId="6" borderId="1" xfId="2" applyNumberFormat="1" applyFont="1" applyFill="1" applyBorder="1"/>
    <xf numFmtId="0" fontId="2" fillId="0" borderId="0" xfId="2" applyAlignment="1">
      <alignment wrapText="1"/>
    </xf>
    <xf numFmtId="0" fontId="8" fillId="0" borderId="0" xfId="2" applyFont="1" applyAlignment="1">
      <alignment horizontal="center" wrapText="1"/>
    </xf>
    <xf numFmtId="0" fontId="0" fillId="0" borderId="0" xfId="0" applyAlignment="1"/>
    <xf numFmtId="3" fontId="10" fillId="0" borderId="1" xfId="7" applyNumberFormat="1" applyFont="1" applyFill="1" applyBorder="1" applyAlignment="1">
      <alignment vertical="center" wrapText="1"/>
    </xf>
    <xf numFmtId="0" fontId="2" fillId="0" borderId="0" xfId="2" applyFill="1"/>
    <xf numFmtId="3" fontId="8" fillId="0" borderId="0" xfId="2" applyNumberFormat="1" applyFont="1" applyFill="1"/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S140"/>
  <sheetViews>
    <sheetView tabSelected="1" topLeftCell="A100" workbookViewId="0">
      <selection activeCell="H60" sqref="H60"/>
    </sheetView>
  </sheetViews>
  <sheetFormatPr defaultRowHeight="12.75"/>
  <cols>
    <col min="1" max="1" width="7.7109375" style="32" customWidth="1"/>
    <col min="2" max="2" width="74.42578125" style="32" customWidth="1"/>
    <col min="3" max="3" width="14.28515625" style="32" customWidth="1"/>
    <col min="4" max="4" width="10.140625" style="32" bestFit="1" customWidth="1"/>
    <col min="5" max="5" width="13.5703125" style="32" customWidth="1"/>
    <col min="6" max="6" width="10.28515625" style="32" customWidth="1"/>
    <col min="7" max="7" width="9.5703125" style="32" bestFit="1" customWidth="1"/>
    <col min="8" max="8" width="9.140625" style="32"/>
    <col min="9" max="9" width="10.7109375" style="32" bestFit="1" customWidth="1"/>
    <col min="10" max="233" width="9.140625" style="32"/>
    <col min="234" max="234" width="7.7109375" style="32" customWidth="1"/>
    <col min="235" max="235" width="35" style="32" customWidth="1"/>
    <col min="236" max="236" width="43.5703125" style="32" bestFit="1" customWidth="1"/>
    <col min="237" max="237" width="0" style="32" hidden="1" customWidth="1"/>
    <col min="238" max="240" width="14.28515625" style="32" customWidth="1"/>
    <col min="241" max="242" width="12.42578125" style="32" customWidth="1"/>
    <col min="243" max="243" width="12.42578125" style="32" bestFit="1" customWidth="1"/>
    <col min="244" max="244" width="28.7109375" style="32" customWidth="1"/>
    <col min="245" max="245" width="10.140625" style="32" bestFit="1" customWidth="1"/>
    <col min="246" max="246" width="13.85546875" style="32" bestFit="1" customWidth="1"/>
    <col min="247" max="489" width="9.140625" style="32"/>
    <col min="490" max="490" width="7.7109375" style="32" customWidth="1"/>
    <col min="491" max="491" width="35" style="32" customWidth="1"/>
    <col min="492" max="492" width="43.5703125" style="32" bestFit="1" customWidth="1"/>
    <col min="493" max="493" width="0" style="32" hidden="1" customWidth="1"/>
    <col min="494" max="496" width="14.28515625" style="32" customWidth="1"/>
    <col min="497" max="498" width="12.42578125" style="32" customWidth="1"/>
    <col min="499" max="499" width="12.42578125" style="32" bestFit="1" customWidth="1"/>
    <col min="500" max="500" width="28.7109375" style="32" customWidth="1"/>
    <col min="501" max="501" width="10.140625" style="32" bestFit="1" customWidth="1"/>
    <col min="502" max="502" width="13.85546875" style="32" bestFit="1" customWidth="1"/>
    <col min="503" max="745" width="9.140625" style="32"/>
    <col min="746" max="746" width="7.7109375" style="32" customWidth="1"/>
    <col min="747" max="747" width="35" style="32" customWidth="1"/>
    <col min="748" max="748" width="43.5703125" style="32" bestFit="1" customWidth="1"/>
    <col min="749" max="749" width="0" style="32" hidden="1" customWidth="1"/>
    <col min="750" max="752" width="14.28515625" style="32" customWidth="1"/>
    <col min="753" max="754" width="12.42578125" style="32" customWidth="1"/>
    <col min="755" max="755" width="12.42578125" style="32" bestFit="1" customWidth="1"/>
    <col min="756" max="756" width="28.7109375" style="32" customWidth="1"/>
    <col min="757" max="757" width="10.140625" style="32" bestFit="1" customWidth="1"/>
    <col min="758" max="758" width="13.85546875" style="32" bestFit="1" customWidth="1"/>
    <col min="759" max="1001" width="9.140625" style="32"/>
    <col min="1002" max="1002" width="7.7109375" style="32" customWidth="1"/>
    <col min="1003" max="1003" width="35" style="32" customWidth="1"/>
    <col min="1004" max="1004" width="43.5703125" style="32" bestFit="1" customWidth="1"/>
    <col min="1005" max="1005" width="0" style="32" hidden="1" customWidth="1"/>
    <col min="1006" max="1008" width="14.28515625" style="32" customWidth="1"/>
    <col min="1009" max="1010" width="12.42578125" style="32" customWidth="1"/>
    <col min="1011" max="1011" width="12.42578125" style="32" bestFit="1" customWidth="1"/>
    <col min="1012" max="1012" width="28.7109375" style="32" customWidth="1"/>
    <col min="1013" max="1013" width="10.140625" style="32" bestFit="1" customWidth="1"/>
    <col min="1014" max="1014" width="13.85546875" style="32" bestFit="1" customWidth="1"/>
    <col min="1015" max="1257" width="9.140625" style="32"/>
    <col min="1258" max="1258" width="7.7109375" style="32" customWidth="1"/>
    <col min="1259" max="1259" width="35" style="32" customWidth="1"/>
    <col min="1260" max="1260" width="43.5703125" style="32" bestFit="1" customWidth="1"/>
    <col min="1261" max="1261" width="0" style="32" hidden="1" customWidth="1"/>
    <col min="1262" max="1264" width="14.28515625" style="32" customWidth="1"/>
    <col min="1265" max="1266" width="12.42578125" style="32" customWidth="1"/>
    <col min="1267" max="1267" width="12.42578125" style="32" bestFit="1" customWidth="1"/>
    <col min="1268" max="1268" width="28.7109375" style="32" customWidth="1"/>
    <col min="1269" max="1269" width="10.140625" style="32" bestFit="1" customWidth="1"/>
    <col min="1270" max="1270" width="13.85546875" style="32" bestFit="1" customWidth="1"/>
    <col min="1271" max="1513" width="9.140625" style="32"/>
    <col min="1514" max="1514" width="7.7109375" style="32" customWidth="1"/>
    <col min="1515" max="1515" width="35" style="32" customWidth="1"/>
    <col min="1516" max="1516" width="43.5703125" style="32" bestFit="1" customWidth="1"/>
    <col min="1517" max="1517" width="0" style="32" hidden="1" customWidth="1"/>
    <col min="1518" max="1520" width="14.28515625" style="32" customWidth="1"/>
    <col min="1521" max="1522" width="12.42578125" style="32" customWidth="1"/>
    <col min="1523" max="1523" width="12.42578125" style="32" bestFit="1" customWidth="1"/>
    <col min="1524" max="1524" width="28.7109375" style="32" customWidth="1"/>
    <col min="1525" max="1525" width="10.140625" style="32" bestFit="1" customWidth="1"/>
    <col min="1526" max="1526" width="13.85546875" style="32" bestFit="1" customWidth="1"/>
    <col min="1527" max="1769" width="9.140625" style="32"/>
    <col min="1770" max="1770" width="7.7109375" style="32" customWidth="1"/>
    <col min="1771" max="1771" width="35" style="32" customWidth="1"/>
    <col min="1772" max="1772" width="43.5703125" style="32" bestFit="1" customWidth="1"/>
    <col min="1773" max="1773" width="0" style="32" hidden="1" customWidth="1"/>
    <col min="1774" max="1776" width="14.28515625" style="32" customWidth="1"/>
    <col min="1777" max="1778" width="12.42578125" style="32" customWidth="1"/>
    <col min="1779" max="1779" width="12.42578125" style="32" bestFit="1" customWidth="1"/>
    <col min="1780" max="1780" width="28.7109375" style="32" customWidth="1"/>
    <col min="1781" max="1781" width="10.140625" style="32" bestFit="1" customWidth="1"/>
    <col min="1782" max="1782" width="13.85546875" style="32" bestFit="1" customWidth="1"/>
    <col min="1783" max="2025" width="9.140625" style="32"/>
    <col min="2026" max="2026" width="7.7109375" style="32" customWidth="1"/>
    <col min="2027" max="2027" width="35" style="32" customWidth="1"/>
    <col min="2028" max="2028" width="43.5703125" style="32" bestFit="1" customWidth="1"/>
    <col min="2029" max="2029" width="0" style="32" hidden="1" customWidth="1"/>
    <col min="2030" max="2032" width="14.28515625" style="32" customWidth="1"/>
    <col min="2033" max="2034" width="12.42578125" style="32" customWidth="1"/>
    <col min="2035" max="2035" width="12.42578125" style="32" bestFit="1" customWidth="1"/>
    <col min="2036" max="2036" width="28.7109375" style="32" customWidth="1"/>
    <col min="2037" max="2037" width="10.140625" style="32" bestFit="1" customWidth="1"/>
    <col min="2038" max="2038" width="13.85546875" style="32" bestFit="1" customWidth="1"/>
    <col min="2039" max="2281" width="9.140625" style="32"/>
    <col min="2282" max="2282" width="7.7109375" style="32" customWidth="1"/>
    <col min="2283" max="2283" width="35" style="32" customWidth="1"/>
    <col min="2284" max="2284" width="43.5703125" style="32" bestFit="1" customWidth="1"/>
    <col min="2285" max="2285" width="0" style="32" hidden="1" customWidth="1"/>
    <col min="2286" max="2288" width="14.28515625" style="32" customWidth="1"/>
    <col min="2289" max="2290" width="12.42578125" style="32" customWidth="1"/>
    <col min="2291" max="2291" width="12.42578125" style="32" bestFit="1" customWidth="1"/>
    <col min="2292" max="2292" width="28.7109375" style="32" customWidth="1"/>
    <col min="2293" max="2293" width="10.140625" style="32" bestFit="1" customWidth="1"/>
    <col min="2294" max="2294" width="13.85546875" style="32" bestFit="1" customWidth="1"/>
    <col min="2295" max="2537" width="9.140625" style="32"/>
    <col min="2538" max="2538" width="7.7109375" style="32" customWidth="1"/>
    <col min="2539" max="2539" width="35" style="32" customWidth="1"/>
    <col min="2540" max="2540" width="43.5703125" style="32" bestFit="1" customWidth="1"/>
    <col min="2541" max="2541" width="0" style="32" hidden="1" customWidth="1"/>
    <col min="2542" max="2544" width="14.28515625" style="32" customWidth="1"/>
    <col min="2545" max="2546" width="12.42578125" style="32" customWidth="1"/>
    <col min="2547" max="2547" width="12.42578125" style="32" bestFit="1" customWidth="1"/>
    <col min="2548" max="2548" width="28.7109375" style="32" customWidth="1"/>
    <col min="2549" max="2549" width="10.140625" style="32" bestFit="1" customWidth="1"/>
    <col min="2550" max="2550" width="13.85546875" style="32" bestFit="1" customWidth="1"/>
    <col min="2551" max="2793" width="9.140625" style="32"/>
    <col min="2794" max="2794" width="7.7109375" style="32" customWidth="1"/>
    <col min="2795" max="2795" width="35" style="32" customWidth="1"/>
    <col min="2796" max="2796" width="43.5703125" style="32" bestFit="1" customWidth="1"/>
    <col min="2797" max="2797" width="0" style="32" hidden="1" customWidth="1"/>
    <col min="2798" max="2800" width="14.28515625" style="32" customWidth="1"/>
    <col min="2801" max="2802" width="12.42578125" style="32" customWidth="1"/>
    <col min="2803" max="2803" width="12.42578125" style="32" bestFit="1" customWidth="1"/>
    <col min="2804" max="2804" width="28.7109375" style="32" customWidth="1"/>
    <col min="2805" max="2805" width="10.140625" style="32" bestFit="1" customWidth="1"/>
    <col min="2806" max="2806" width="13.85546875" style="32" bestFit="1" customWidth="1"/>
    <col min="2807" max="3049" width="9.140625" style="32"/>
    <col min="3050" max="3050" width="7.7109375" style="32" customWidth="1"/>
    <col min="3051" max="3051" width="35" style="32" customWidth="1"/>
    <col min="3052" max="3052" width="43.5703125" style="32" bestFit="1" customWidth="1"/>
    <col min="3053" max="3053" width="0" style="32" hidden="1" customWidth="1"/>
    <col min="3054" max="3056" width="14.28515625" style="32" customWidth="1"/>
    <col min="3057" max="3058" width="12.42578125" style="32" customWidth="1"/>
    <col min="3059" max="3059" width="12.42578125" style="32" bestFit="1" customWidth="1"/>
    <col min="3060" max="3060" width="28.7109375" style="32" customWidth="1"/>
    <col min="3061" max="3061" width="10.140625" style="32" bestFit="1" customWidth="1"/>
    <col min="3062" max="3062" width="13.85546875" style="32" bestFit="1" customWidth="1"/>
    <col min="3063" max="3305" width="9.140625" style="32"/>
    <col min="3306" max="3306" width="7.7109375" style="32" customWidth="1"/>
    <col min="3307" max="3307" width="35" style="32" customWidth="1"/>
    <col min="3308" max="3308" width="43.5703125" style="32" bestFit="1" customWidth="1"/>
    <col min="3309" max="3309" width="0" style="32" hidden="1" customWidth="1"/>
    <col min="3310" max="3312" width="14.28515625" style="32" customWidth="1"/>
    <col min="3313" max="3314" width="12.42578125" style="32" customWidth="1"/>
    <col min="3315" max="3315" width="12.42578125" style="32" bestFit="1" customWidth="1"/>
    <col min="3316" max="3316" width="28.7109375" style="32" customWidth="1"/>
    <col min="3317" max="3317" width="10.140625" style="32" bestFit="1" customWidth="1"/>
    <col min="3318" max="3318" width="13.85546875" style="32" bestFit="1" customWidth="1"/>
    <col min="3319" max="3561" width="9.140625" style="32"/>
    <col min="3562" max="3562" width="7.7109375" style="32" customWidth="1"/>
    <col min="3563" max="3563" width="35" style="32" customWidth="1"/>
    <col min="3564" max="3564" width="43.5703125" style="32" bestFit="1" customWidth="1"/>
    <col min="3565" max="3565" width="0" style="32" hidden="1" customWidth="1"/>
    <col min="3566" max="3568" width="14.28515625" style="32" customWidth="1"/>
    <col min="3569" max="3570" width="12.42578125" style="32" customWidth="1"/>
    <col min="3571" max="3571" width="12.42578125" style="32" bestFit="1" customWidth="1"/>
    <col min="3572" max="3572" width="28.7109375" style="32" customWidth="1"/>
    <col min="3573" max="3573" width="10.140625" style="32" bestFit="1" customWidth="1"/>
    <col min="3574" max="3574" width="13.85546875" style="32" bestFit="1" customWidth="1"/>
    <col min="3575" max="3817" width="9.140625" style="32"/>
    <col min="3818" max="3818" width="7.7109375" style="32" customWidth="1"/>
    <col min="3819" max="3819" width="35" style="32" customWidth="1"/>
    <col min="3820" max="3820" width="43.5703125" style="32" bestFit="1" customWidth="1"/>
    <col min="3821" max="3821" width="0" style="32" hidden="1" customWidth="1"/>
    <col min="3822" max="3824" width="14.28515625" style="32" customWidth="1"/>
    <col min="3825" max="3826" width="12.42578125" style="32" customWidth="1"/>
    <col min="3827" max="3827" width="12.42578125" style="32" bestFit="1" customWidth="1"/>
    <col min="3828" max="3828" width="28.7109375" style="32" customWidth="1"/>
    <col min="3829" max="3829" width="10.140625" style="32" bestFit="1" customWidth="1"/>
    <col min="3830" max="3830" width="13.85546875" style="32" bestFit="1" customWidth="1"/>
    <col min="3831" max="4073" width="9.140625" style="32"/>
    <col min="4074" max="4074" width="7.7109375" style="32" customWidth="1"/>
    <col min="4075" max="4075" width="35" style="32" customWidth="1"/>
    <col min="4076" max="4076" width="43.5703125" style="32" bestFit="1" customWidth="1"/>
    <col min="4077" max="4077" width="0" style="32" hidden="1" customWidth="1"/>
    <col min="4078" max="4080" width="14.28515625" style="32" customWidth="1"/>
    <col min="4081" max="4082" width="12.42578125" style="32" customWidth="1"/>
    <col min="4083" max="4083" width="12.42578125" style="32" bestFit="1" customWidth="1"/>
    <col min="4084" max="4084" width="28.7109375" style="32" customWidth="1"/>
    <col min="4085" max="4085" width="10.140625" style="32" bestFit="1" customWidth="1"/>
    <col min="4086" max="4086" width="13.85546875" style="32" bestFit="1" customWidth="1"/>
    <col min="4087" max="4329" width="9.140625" style="32"/>
    <col min="4330" max="4330" width="7.7109375" style="32" customWidth="1"/>
    <col min="4331" max="4331" width="35" style="32" customWidth="1"/>
    <col min="4332" max="4332" width="43.5703125" style="32" bestFit="1" customWidth="1"/>
    <col min="4333" max="4333" width="0" style="32" hidden="1" customWidth="1"/>
    <col min="4334" max="4336" width="14.28515625" style="32" customWidth="1"/>
    <col min="4337" max="4338" width="12.42578125" style="32" customWidth="1"/>
    <col min="4339" max="4339" width="12.42578125" style="32" bestFit="1" customWidth="1"/>
    <col min="4340" max="4340" width="28.7109375" style="32" customWidth="1"/>
    <col min="4341" max="4341" width="10.140625" style="32" bestFit="1" customWidth="1"/>
    <col min="4342" max="4342" width="13.85546875" style="32" bestFit="1" customWidth="1"/>
    <col min="4343" max="4585" width="9.140625" style="32"/>
    <col min="4586" max="4586" width="7.7109375" style="32" customWidth="1"/>
    <col min="4587" max="4587" width="35" style="32" customWidth="1"/>
    <col min="4588" max="4588" width="43.5703125" style="32" bestFit="1" customWidth="1"/>
    <col min="4589" max="4589" width="0" style="32" hidden="1" customWidth="1"/>
    <col min="4590" max="4592" width="14.28515625" style="32" customWidth="1"/>
    <col min="4593" max="4594" width="12.42578125" style="32" customWidth="1"/>
    <col min="4595" max="4595" width="12.42578125" style="32" bestFit="1" customWidth="1"/>
    <col min="4596" max="4596" width="28.7109375" style="32" customWidth="1"/>
    <col min="4597" max="4597" width="10.140625" style="32" bestFit="1" customWidth="1"/>
    <col min="4598" max="4598" width="13.85546875" style="32" bestFit="1" customWidth="1"/>
    <col min="4599" max="4841" width="9.140625" style="32"/>
    <col min="4842" max="4842" width="7.7109375" style="32" customWidth="1"/>
    <col min="4843" max="4843" width="35" style="32" customWidth="1"/>
    <col min="4844" max="4844" width="43.5703125" style="32" bestFit="1" customWidth="1"/>
    <col min="4845" max="4845" width="0" style="32" hidden="1" customWidth="1"/>
    <col min="4846" max="4848" width="14.28515625" style="32" customWidth="1"/>
    <col min="4849" max="4850" width="12.42578125" style="32" customWidth="1"/>
    <col min="4851" max="4851" width="12.42578125" style="32" bestFit="1" customWidth="1"/>
    <col min="4852" max="4852" width="28.7109375" style="32" customWidth="1"/>
    <col min="4853" max="4853" width="10.140625" style="32" bestFit="1" customWidth="1"/>
    <col min="4854" max="4854" width="13.85546875" style="32" bestFit="1" customWidth="1"/>
    <col min="4855" max="5097" width="9.140625" style="32"/>
    <col min="5098" max="5098" width="7.7109375" style="32" customWidth="1"/>
    <col min="5099" max="5099" width="35" style="32" customWidth="1"/>
    <col min="5100" max="5100" width="43.5703125" style="32" bestFit="1" customWidth="1"/>
    <col min="5101" max="5101" width="0" style="32" hidden="1" customWidth="1"/>
    <col min="5102" max="5104" width="14.28515625" style="32" customWidth="1"/>
    <col min="5105" max="5106" width="12.42578125" style="32" customWidth="1"/>
    <col min="5107" max="5107" width="12.42578125" style="32" bestFit="1" customWidth="1"/>
    <col min="5108" max="5108" width="28.7109375" style="32" customWidth="1"/>
    <col min="5109" max="5109" width="10.140625" style="32" bestFit="1" customWidth="1"/>
    <col min="5110" max="5110" width="13.85546875" style="32" bestFit="1" customWidth="1"/>
    <col min="5111" max="5353" width="9.140625" style="32"/>
    <col min="5354" max="5354" width="7.7109375" style="32" customWidth="1"/>
    <col min="5355" max="5355" width="35" style="32" customWidth="1"/>
    <col min="5356" max="5356" width="43.5703125" style="32" bestFit="1" customWidth="1"/>
    <col min="5357" max="5357" width="0" style="32" hidden="1" customWidth="1"/>
    <col min="5358" max="5360" width="14.28515625" style="32" customWidth="1"/>
    <col min="5361" max="5362" width="12.42578125" style="32" customWidth="1"/>
    <col min="5363" max="5363" width="12.42578125" style="32" bestFit="1" customWidth="1"/>
    <col min="5364" max="5364" width="28.7109375" style="32" customWidth="1"/>
    <col min="5365" max="5365" width="10.140625" style="32" bestFit="1" customWidth="1"/>
    <col min="5366" max="5366" width="13.85546875" style="32" bestFit="1" customWidth="1"/>
    <col min="5367" max="5609" width="9.140625" style="32"/>
    <col min="5610" max="5610" width="7.7109375" style="32" customWidth="1"/>
    <col min="5611" max="5611" width="35" style="32" customWidth="1"/>
    <col min="5612" max="5612" width="43.5703125" style="32" bestFit="1" customWidth="1"/>
    <col min="5613" max="5613" width="0" style="32" hidden="1" customWidth="1"/>
    <col min="5614" max="5616" width="14.28515625" style="32" customWidth="1"/>
    <col min="5617" max="5618" width="12.42578125" style="32" customWidth="1"/>
    <col min="5619" max="5619" width="12.42578125" style="32" bestFit="1" customWidth="1"/>
    <col min="5620" max="5620" width="28.7109375" style="32" customWidth="1"/>
    <col min="5621" max="5621" width="10.140625" style="32" bestFit="1" customWidth="1"/>
    <col min="5622" max="5622" width="13.85546875" style="32" bestFit="1" customWidth="1"/>
    <col min="5623" max="5865" width="9.140625" style="32"/>
    <col min="5866" max="5866" width="7.7109375" style="32" customWidth="1"/>
    <col min="5867" max="5867" width="35" style="32" customWidth="1"/>
    <col min="5868" max="5868" width="43.5703125" style="32" bestFit="1" customWidth="1"/>
    <col min="5869" max="5869" width="0" style="32" hidden="1" customWidth="1"/>
    <col min="5870" max="5872" width="14.28515625" style="32" customWidth="1"/>
    <col min="5873" max="5874" width="12.42578125" style="32" customWidth="1"/>
    <col min="5875" max="5875" width="12.42578125" style="32" bestFit="1" customWidth="1"/>
    <col min="5876" max="5876" width="28.7109375" style="32" customWidth="1"/>
    <col min="5877" max="5877" width="10.140625" style="32" bestFit="1" customWidth="1"/>
    <col min="5878" max="5878" width="13.85546875" style="32" bestFit="1" customWidth="1"/>
    <col min="5879" max="6121" width="9.140625" style="32"/>
    <col min="6122" max="6122" width="7.7109375" style="32" customWidth="1"/>
    <col min="6123" max="6123" width="35" style="32" customWidth="1"/>
    <col min="6124" max="6124" width="43.5703125" style="32" bestFit="1" customWidth="1"/>
    <col min="6125" max="6125" width="0" style="32" hidden="1" customWidth="1"/>
    <col min="6126" max="6128" width="14.28515625" style="32" customWidth="1"/>
    <col min="6129" max="6130" width="12.42578125" style="32" customWidth="1"/>
    <col min="6131" max="6131" width="12.42578125" style="32" bestFit="1" customWidth="1"/>
    <col min="6132" max="6132" width="28.7109375" style="32" customWidth="1"/>
    <col min="6133" max="6133" width="10.140625" style="32" bestFit="1" customWidth="1"/>
    <col min="6134" max="6134" width="13.85546875" style="32" bestFit="1" customWidth="1"/>
    <col min="6135" max="6377" width="9.140625" style="32"/>
    <col min="6378" max="6378" width="7.7109375" style="32" customWidth="1"/>
    <col min="6379" max="6379" width="35" style="32" customWidth="1"/>
    <col min="6380" max="6380" width="43.5703125" style="32" bestFit="1" customWidth="1"/>
    <col min="6381" max="6381" width="0" style="32" hidden="1" customWidth="1"/>
    <col min="6382" max="6384" width="14.28515625" style="32" customWidth="1"/>
    <col min="6385" max="6386" width="12.42578125" style="32" customWidth="1"/>
    <col min="6387" max="6387" width="12.42578125" style="32" bestFit="1" customWidth="1"/>
    <col min="6388" max="6388" width="28.7109375" style="32" customWidth="1"/>
    <col min="6389" max="6389" width="10.140625" style="32" bestFit="1" customWidth="1"/>
    <col min="6390" max="6390" width="13.85546875" style="32" bestFit="1" customWidth="1"/>
    <col min="6391" max="6633" width="9.140625" style="32"/>
    <col min="6634" max="6634" width="7.7109375" style="32" customWidth="1"/>
    <col min="6635" max="6635" width="35" style="32" customWidth="1"/>
    <col min="6636" max="6636" width="43.5703125" style="32" bestFit="1" customWidth="1"/>
    <col min="6637" max="6637" width="0" style="32" hidden="1" customWidth="1"/>
    <col min="6638" max="6640" width="14.28515625" style="32" customWidth="1"/>
    <col min="6641" max="6642" width="12.42578125" style="32" customWidth="1"/>
    <col min="6643" max="6643" width="12.42578125" style="32" bestFit="1" customWidth="1"/>
    <col min="6644" max="6644" width="28.7109375" style="32" customWidth="1"/>
    <col min="6645" max="6645" width="10.140625" style="32" bestFit="1" customWidth="1"/>
    <col min="6646" max="6646" width="13.85546875" style="32" bestFit="1" customWidth="1"/>
    <col min="6647" max="6889" width="9.140625" style="32"/>
    <col min="6890" max="6890" width="7.7109375" style="32" customWidth="1"/>
    <col min="6891" max="6891" width="35" style="32" customWidth="1"/>
    <col min="6892" max="6892" width="43.5703125" style="32" bestFit="1" customWidth="1"/>
    <col min="6893" max="6893" width="0" style="32" hidden="1" customWidth="1"/>
    <col min="6894" max="6896" width="14.28515625" style="32" customWidth="1"/>
    <col min="6897" max="6898" width="12.42578125" style="32" customWidth="1"/>
    <col min="6899" max="6899" width="12.42578125" style="32" bestFit="1" customWidth="1"/>
    <col min="6900" max="6900" width="28.7109375" style="32" customWidth="1"/>
    <col min="6901" max="6901" width="10.140625" style="32" bestFit="1" customWidth="1"/>
    <col min="6902" max="6902" width="13.85546875" style="32" bestFit="1" customWidth="1"/>
    <col min="6903" max="7145" width="9.140625" style="32"/>
    <col min="7146" max="7146" width="7.7109375" style="32" customWidth="1"/>
    <col min="7147" max="7147" width="35" style="32" customWidth="1"/>
    <col min="7148" max="7148" width="43.5703125" style="32" bestFit="1" customWidth="1"/>
    <col min="7149" max="7149" width="0" style="32" hidden="1" customWidth="1"/>
    <col min="7150" max="7152" width="14.28515625" style="32" customWidth="1"/>
    <col min="7153" max="7154" width="12.42578125" style="32" customWidth="1"/>
    <col min="7155" max="7155" width="12.42578125" style="32" bestFit="1" customWidth="1"/>
    <col min="7156" max="7156" width="28.7109375" style="32" customWidth="1"/>
    <col min="7157" max="7157" width="10.140625" style="32" bestFit="1" customWidth="1"/>
    <col min="7158" max="7158" width="13.85546875" style="32" bestFit="1" customWidth="1"/>
    <col min="7159" max="7401" width="9.140625" style="32"/>
    <col min="7402" max="7402" width="7.7109375" style="32" customWidth="1"/>
    <col min="7403" max="7403" width="35" style="32" customWidth="1"/>
    <col min="7404" max="7404" width="43.5703125" style="32" bestFit="1" customWidth="1"/>
    <col min="7405" max="7405" width="0" style="32" hidden="1" customWidth="1"/>
    <col min="7406" max="7408" width="14.28515625" style="32" customWidth="1"/>
    <col min="7409" max="7410" width="12.42578125" style="32" customWidth="1"/>
    <col min="7411" max="7411" width="12.42578125" style="32" bestFit="1" customWidth="1"/>
    <col min="7412" max="7412" width="28.7109375" style="32" customWidth="1"/>
    <col min="7413" max="7413" width="10.140625" style="32" bestFit="1" customWidth="1"/>
    <col min="7414" max="7414" width="13.85546875" style="32" bestFit="1" customWidth="1"/>
    <col min="7415" max="7657" width="9.140625" style="32"/>
    <col min="7658" max="7658" width="7.7109375" style="32" customWidth="1"/>
    <col min="7659" max="7659" width="35" style="32" customWidth="1"/>
    <col min="7660" max="7660" width="43.5703125" style="32" bestFit="1" customWidth="1"/>
    <col min="7661" max="7661" width="0" style="32" hidden="1" customWidth="1"/>
    <col min="7662" max="7664" width="14.28515625" style="32" customWidth="1"/>
    <col min="7665" max="7666" width="12.42578125" style="32" customWidth="1"/>
    <col min="7667" max="7667" width="12.42578125" style="32" bestFit="1" customWidth="1"/>
    <col min="7668" max="7668" width="28.7109375" style="32" customWidth="1"/>
    <col min="7669" max="7669" width="10.140625" style="32" bestFit="1" customWidth="1"/>
    <col min="7670" max="7670" width="13.85546875" style="32" bestFit="1" customWidth="1"/>
    <col min="7671" max="7913" width="9.140625" style="32"/>
    <col min="7914" max="7914" width="7.7109375" style="32" customWidth="1"/>
    <col min="7915" max="7915" width="35" style="32" customWidth="1"/>
    <col min="7916" max="7916" width="43.5703125" style="32" bestFit="1" customWidth="1"/>
    <col min="7917" max="7917" width="0" style="32" hidden="1" customWidth="1"/>
    <col min="7918" max="7920" width="14.28515625" style="32" customWidth="1"/>
    <col min="7921" max="7922" width="12.42578125" style="32" customWidth="1"/>
    <col min="7923" max="7923" width="12.42578125" style="32" bestFit="1" customWidth="1"/>
    <col min="7924" max="7924" width="28.7109375" style="32" customWidth="1"/>
    <col min="7925" max="7925" width="10.140625" style="32" bestFit="1" customWidth="1"/>
    <col min="7926" max="7926" width="13.85546875" style="32" bestFit="1" customWidth="1"/>
    <col min="7927" max="8169" width="9.140625" style="32"/>
    <col min="8170" max="8170" width="7.7109375" style="32" customWidth="1"/>
    <col min="8171" max="8171" width="35" style="32" customWidth="1"/>
    <col min="8172" max="8172" width="43.5703125" style="32" bestFit="1" customWidth="1"/>
    <col min="8173" max="8173" width="0" style="32" hidden="1" customWidth="1"/>
    <col min="8174" max="8176" width="14.28515625" style="32" customWidth="1"/>
    <col min="8177" max="8178" width="12.42578125" style="32" customWidth="1"/>
    <col min="8179" max="8179" width="12.42578125" style="32" bestFit="1" customWidth="1"/>
    <col min="8180" max="8180" width="28.7109375" style="32" customWidth="1"/>
    <col min="8181" max="8181" width="10.140625" style="32" bestFit="1" customWidth="1"/>
    <col min="8182" max="8182" width="13.85546875" style="32" bestFit="1" customWidth="1"/>
    <col min="8183" max="8425" width="9.140625" style="32"/>
    <col min="8426" max="8426" width="7.7109375" style="32" customWidth="1"/>
    <col min="8427" max="8427" width="35" style="32" customWidth="1"/>
    <col min="8428" max="8428" width="43.5703125" style="32" bestFit="1" customWidth="1"/>
    <col min="8429" max="8429" width="0" style="32" hidden="1" customWidth="1"/>
    <col min="8430" max="8432" width="14.28515625" style="32" customWidth="1"/>
    <col min="8433" max="8434" width="12.42578125" style="32" customWidth="1"/>
    <col min="8435" max="8435" width="12.42578125" style="32" bestFit="1" customWidth="1"/>
    <col min="8436" max="8436" width="28.7109375" style="32" customWidth="1"/>
    <col min="8437" max="8437" width="10.140625" style="32" bestFit="1" customWidth="1"/>
    <col min="8438" max="8438" width="13.85546875" style="32" bestFit="1" customWidth="1"/>
    <col min="8439" max="8681" width="9.140625" style="32"/>
    <col min="8682" max="8682" width="7.7109375" style="32" customWidth="1"/>
    <col min="8683" max="8683" width="35" style="32" customWidth="1"/>
    <col min="8684" max="8684" width="43.5703125" style="32" bestFit="1" customWidth="1"/>
    <col min="8685" max="8685" width="0" style="32" hidden="1" customWidth="1"/>
    <col min="8686" max="8688" width="14.28515625" style="32" customWidth="1"/>
    <col min="8689" max="8690" width="12.42578125" style="32" customWidth="1"/>
    <col min="8691" max="8691" width="12.42578125" style="32" bestFit="1" customWidth="1"/>
    <col min="8692" max="8692" width="28.7109375" style="32" customWidth="1"/>
    <col min="8693" max="8693" width="10.140625" style="32" bestFit="1" customWidth="1"/>
    <col min="8694" max="8694" width="13.85546875" style="32" bestFit="1" customWidth="1"/>
    <col min="8695" max="8937" width="9.140625" style="32"/>
    <col min="8938" max="8938" width="7.7109375" style="32" customWidth="1"/>
    <col min="8939" max="8939" width="35" style="32" customWidth="1"/>
    <col min="8940" max="8940" width="43.5703125" style="32" bestFit="1" customWidth="1"/>
    <col min="8941" max="8941" width="0" style="32" hidden="1" customWidth="1"/>
    <col min="8942" max="8944" width="14.28515625" style="32" customWidth="1"/>
    <col min="8945" max="8946" width="12.42578125" style="32" customWidth="1"/>
    <col min="8947" max="8947" width="12.42578125" style="32" bestFit="1" customWidth="1"/>
    <col min="8948" max="8948" width="28.7109375" style="32" customWidth="1"/>
    <col min="8949" max="8949" width="10.140625" style="32" bestFit="1" customWidth="1"/>
    <col min="8950" max="8950" width="13.85546875" style="32" bestFit="1" customWidth="1"/>
    <col min="8951" max="9193" width="9.140625" style="32"/>
    <col min="9194" max="9194" width="7.7109375" style="32" customWidth="1"/>
    <col min="9195" max="9195" width="35" style="32" customWidth="1"/>
    <col min="9196" max="9196" width="43.5703125" style="32" bestFit="1" customWidth="1"/>
    <col min="9197" max="9197" width="0" style="32" hidden="1" customWidth="1"/>
    <col min="9198" max="9200" width="14.28515625" style="32" customWidth="1"/>
    <col min="9201" max="9202" width="12.42578125" style="32" customWidth="1"/>
    <col min="9203" max="9203" width="12.42578125" style="32" bestFit="1" customWidth="1"/>
    <col min="9204" max="9204" width="28.7109375" style="32" customWidth="1"/>
    <col min="9205" max="9205" width="10.140625" style="32" bestFit="1" customWidth="1"/>
    <col min="9206" max="9206" width="13.85546875" style="32" bestFit="1" customWidth="1"/>
    <col min="9207" max="9449" width="9.140625" style="32"/>
    <col min="9450" max="9450" width="7.7109375" style="32" customWidth="1"/>
    <col min="9451" max="9451" width="35" style="32" customWidth="1"/>
    <col min="9452" max="9452" width="43.5703125" style="32" bestFit="1" customWidth="1"/>
    <col min="9453" max="9453" width="0" style="32" hidden="1" customWidth="1"/>
    <col min="9454" max="9456" width="14.28515625" style="32" customWidth="1"/>
    <col min="9457" max="9458" width="12.42578125" style="32" customWidth="1"/>
    <col min="9459" max="9459" width="12.42578125" style="32" bestFit="1" customWidth="1"/>
    <col min="9460" max="9460" width="28.7109375" style="32" customWidth="1"/>
    <col min="9461" max="9461" width="10.140625" style="32" bestFit="1" customWidth="1"/>
    <col min="9462" max="9462" width="13.85546875" style="32" bestFit="1" customWidth="1"/>
    <col min="9463" max="9705" width="9.140625" style="32"/>
    <col min="9706" max="9706" width="7.7109375" style="32" customWidth="1"/>
    <col min="9707" max="9707" width="35" style="32" customWidth="1"/>
    <col min="9708" max="9708" width="43.5703125" style="32" bestFit="1" customWidth="1"/>
    <col min="9709" max="9709" width="0" style="32" hidden="1" customWidth="1"/>
    <col min="9710" max="9712" width="14.28515625" style="32" customWidth="1"/>
    <col min="9713" max="9714" width="12.42578125" style="32" customWidth="1"/>
    <col min="9715" max="9715" width="12.42578125" style="32" bestFit="1" customWidth="1"/>
    <col min="9716" max="9716" width="28.7109375" style="32" customWidth="1"/>
    <col min="9717" max="9717" width="10.140625" style="32" bestFit="1" customWidth="1"/>
    <col min="9718" max="9718" width="13.85546875" style="32" bestFit="1" customWidth="1"/>
    <col min="9719" max="9961" width="9.140625" style="32"/>
    <col min="9962" max="9962" width="7.7109375" style="32" customWidth="1"/>
    <col min="9963" max="9963" width="35" style="32" customWidth="1"/>
    <col min="9964" max="9964" width="43.5703125" style="32" bestFit="1" customWidth="1"/>
    <col min="9965" max="9965" width="0" style="32" hidden="1" customWidth="1"/>
    <col min="9966" max="9968" width="14.28515625" style="32" customWidth="1"/>
    <col min="9969" max="9970" width="12.42578125" style="32" customWidth="1"/>
    <col min="9971" max="9971" width="12.42578125" style="32" bestFit="1" customWidth="1"/>
    <col min="9972" max="9972" width="28.7109375" style="32" customWidth="1"/>
    <col min="9973" max="9973" width="10.140625" style="32" bestFit="1" customWidth="1"/>
    <col min="9974" max="9974" width="13.85546875" style="32" bestFit="1" customWidth="1"/>
    <col min="9975" max="10217" width="9.140625" style="32"/>
    <col min="10218" max="10218" width="7.7109375" style="32" customWidth="1"/>
    <col min="10219" max="10219" width="35" style="32" customWidth="1"/>
    <col min="10220" max="10220" width="43.5703125" style="32" bestFit="1" customWidth="1"/>
    <col min="10221" max="10221" width="0" style="32" hidden="1" customWidth="1"/>
    <col min="10222" max="10224" width="14.28515625" style="32" customWidth="1"/>
    <col min="10225" max="10226" width="12.42578125" style="32" customWidth="1"/>
    <col min="10227" max="10227" width="12.42578125" style="32" bestFit="1" customWidth="1"/>
    <col min="10228" max="10228" width="28.7109375" style="32" customWidth="1"/>
    <col min="10229" max="10229" width="10.140625" style="32" bestFit="1" customWidth="1"/>
    <col min="10230" max="10230" width="13.85546875" style="32" bestFit="1" customWidth="1"/>
    <col min="10231" max="10473" width="9.140625" style="32"/>
    <col min="10474" max="10474" width="7.7109375" style="32" customWidth="1"/>
    <col min="10475" max="10475" width="35" style="32" customWidth="1"/>
    <col min="10476" max="10476" width="43.5703125" style="32" bestFit="1" customWidth="1"/>
    <col min="10477" max="10477" width="0" style="32" hidden="1" customWidth="1"/>
    <col min="10478" max="10480" width="14.28515625" style="32" customWidth="1"/>
    <col min="10481" max="10482" width="12.42578125" style="32" customWidth="1"/>
    <col min="10483" max="10483" width="12.42578125" style="32" bestFit="1" customWidth="1"/>
    <col min="10484" max="10484" width="28.7109375" style="32" customWidth="1"/>
    <col min="10485" max="10485" width="10.140625" style="32" bestFit="1" customWidth="1"/>
    <col min="10486" max="10486" width="13.85546875" style="32" bestFit="1" customWidth="1"/>
    <col min="10487" max="10729" width="9.140625" style="32"/>
    <col min="10730" max="10730" width="7.7109375" style="32" customWidth="1"/>
    <col min="10731" max="10731" width="35" style="32" customWidth="1"/>
    <col min="10732" max="10732" width="43.5703125" style="32" bestFit="1" customWidth="1"/>
    <col min="10733" max="10733" width="0" style="32" hidden="1" customWidth="1"/>
    <col min="10734" max="10736" width="14.28515625" style="32" customWidth="1"/>
    <col min="10737" max="10738" width="12.42578125" style="32" customWidth="1"/>
    <col min="10739" max="10739" width="12.42578125" style="32" bestFit="1" customWidth="1"/>
    <col min="10740" max="10740" width="28.7109375" style="32" customWidth="1"/>
    <col min="10741" max="10741" width="10.140625" style="32" bestFit="1" customWidth="1"/>
    <col min="10742" max="10742" width="13.85546875" style="32" bestFit="1" customWidth="1"/>
    <col min="10743" max="10985" width="9.140625" style="32"/>
    <col min="10986" max="10986" width="7.7109375" style="32" customWidth="1"/>
    <col min="10987" max="10987" width="35" style="32" customWidth="1"/>
    <col min="10988" max="10988" width="43.5703125" style="32" bestFit="1" customWidth="1"/>
    <col min="10989" max="10989" width="0" style="32" hidden="1" customWidth="1"/>
    <col min="10990" max="10992" width="14.28515625" style="32" customWidth="1"/>
    <col min="10993" max="10994" width="12.42578125" style="32" customWidth="1"/>
    <col min="10995" max="10995" width="12.42578125" style="32" bestFit="1" customWidth="1"/>
    <col min="10996" max="10996" width="28.7109375" style="32" customWidth="1"/>
    <col min="10997" max="10997" width="10.140625" style="32" bestFit="1" customWidth="1"/>
    <col min="10998" max="10998" width="13.85546875" style="32" bestFit="1" customWidth="1"/>
    <col min="10999" max="11241" width="9.140625" style="32"/>
    <col min="11242" max="11242" width="7.7109375" style="32" customWidth="1"/>
    <col min="11243" max="11243" width="35" style="32" customWidth="1"/>
    <col min="11244" max="11244" width="43.5703125" style="32" bestFit="1" customWidth="1"/>
    <col min="11245" max="11245" width="0" style="32" hidden="1" customWidth="1"/>
    <col min="11246" max="11248" width="14.28515625" style="32" customWidth="1"/>
    <col min="11249" max="11250" width="12.42578125" style="32" customWidth="1"/>
    <col min="11251" max="11251" width="12.42578125" style="32" bestFit="1" customWidth="1"/>
    <col min="11252" max="11252" width="28.7109375" style="32" customWidth="1"/>
    <col min="11253" max="11253" width="10.140625" style="32" bestFit="1" customWidth="1"/>
    <col min="11254" max="11254" width="13.85546875" style="32" bestFit="1" customWidth="1"/>
    <col min="11255" max="11497" width="9.140625" style="32"/>
    <col min="11498" max="11498" width="7.7109375" style="32" customWidth="1"/>
    <col min="11499" max="11499" width="35" style="32" customWidth="1"/>
    <col min="11500" max="11500" width="43.5703125" style="32" bestFit="1" customWidth="1"/>
    <col min="11501" max="11501" width="0" style="32" hidden="1" customWidth="1"/>
    <col min="11502" max="11504" width="14.28515625" style="32" customWidth="1"/>
    <col min="11505" max="11506" width="12.42578125" style="32" customWidth="1"/>
    <col min="11507" max="11507" width="12.42578125" style="32" bestFit="1" customWidth="1"/>
    <col min="11508" max="11508" width="28.7109375" style="32" customWidth="1"/>
    <col min="11509" max="11509" width="10.140625" style="32" bestFit="1" customWidth="1"/>
    <col min="11510" max="11510" width="13.85546875" style="32" bestFit="1" customWidth="1"/>
    <col min="11511" max="11753" width="9.140625" style="32"/>
    <col min="11754" max="11754" width="7.7109375" style="32" customWidth="1"/>
    <col min="11755" max="11755" width="35" style="32" customWidth="1"/>
    <col min="11756" max="11756" width="43.5703125" style="32" bestFit="1" customWidth="1"/>
    <col min="11757" max="11757" width="0" style="32" hidden="1" customWidth="1"/>
    <col min="11758" max="11760" width="14.28515625" style="32" customWidth="1"/>
    <col min="11761" max="11762" width="12.42578125" style="32" customWidth="1"/>
    <col min="11763" max="11763" width="12.42578125" style="32" bestFit="1" customWidth="1"/>
    <col min="11764" max="11764" width="28.7109375" style="32" customWidth="1"/>
    <col min="11765" max="11765" width="10.140625" style="32" bestFit="1" customWidth="1"/>
    <col min="11766" max="11766" width="13.85546875" style="32" bestFit="1" customWidth="1"/>
    <col min="11767" max="12009" width="9.140625" style="32"/>
    <col min="12010" max="12010" width="7.7109375" style="32" customWidth="1"/>
    <col min="12011" max="12011" width="35" style="32" customWidth="1"/>
    <col min="12012" max="12012" width="43.5703125" style="32" bestFit="1" customWidth="1"/>
    <col min="12013" max="12013" width="0" style="32" hidden="1" customWidth="1"/>
    <col min="12014" max="12016" width="14.28515625" style="32" customWidth="1"/>
    <col min="12017" max="12018" width="12.42578125" style="32" customWidth="1"/>
    <col min="12019" max="12019" width="12.42578125" style="32" bestFit="1" customWidth="1"/>
    <col min="12020" max="12020" width="28.7109375" style="32" customWidth="1"/>
    <col min="12021" max="12021" width="10.140625" style="32" bestFit="1" customWidth="1"/>
    <col min="12022" max="12022" width="13.85546875" style="32" bestFit="1" customWidth="1"/>
    <col min="12023" max="12265" width="9.140625" style="32"/>
    <col min="12266" max="12266" width="7.7109375" style="32" customWidth="1"/>
    <col min="12267" max="12267" width="35" style="32" customWidth="1"/>
    <col min="12268" max="12268" width="43.5703125" style="32" bestFit="1" customWidth="1"/>
    <col min="12269" max="12269" width="0" style="32" hidden="1" customWidth="1"/>
    <col min="12270" max="12272" width="14.28515625" style="32" customWidth="1"/>
    <col min="12273" max="12274" width="12.42578125" style="32" customWidth="1"/>
    <col min="12275" max="12275" width="12.42578125" style="32" bestFit="1" customWidth="1"/>
    <col min="12276" max="12276" width="28.7109375" style="32" customWidth="1"/>
    <col min="12277" max="12277" width="10.140625" style="32" bestFit="1" customWidth="1"/>
    <col min="12278" max="12278" width="13.85546875" style="32" bestFit="1" customWidth="1"/>
    <col min="12279" max="12521" width="9.140625" style="32"/>
    <col min="12522" max="12522" width="7.7109375" style="32" customWidth="1"/>
    <col min="12523" max="12523" width="35" style="32" customWidth="1"/>
    <col min="12524" max="12524" width="43.5703125" style="32" bestFit="1" customWidth="1"/>
    <col min="12525" max="12525" width="0" style="32" hidden="1" customWidth="1"/>
    <col min="12526" max="12528" width="14.28515625" style="32" customWidth="1"/>
    <col min="12529" max="12530" width="12.42578125" style="32" customWidth="1"/>
    <col min="12531" max="12531" width="12.42578125" style="32" bestFit="1" customWidth="1"/>
    <col min="12532" max="12532" width="28.7109375" style="32" customWidth="1"/>
    <col min="12533" max="12533" width="10.140625" style="32" bestFit="1" customWidth="1"/>
    <col min="12534" max="12534" width="13.85546875" style="32" bestFit="1" customWidth="1"/>
    <col min="12535" max="12777" width="9.140625" style="32"/>
    <col min="12778" max="12778" width="7.7109375" style="32" customWidth="1"/>
    <col min="12779" max="12779" width="35" style="32" customWidth="1"/>
    <col min="12780" max="12780" width="43.5703125" style="32" bestFit="1" customWidth="1"/>
    <col min="12781" max="12781" width="0" style="32" hidden="1" customWidth="1"/>
    <col min="12782" max="12784" width="14.28515625" style="32" customWidth="1"/>
    <col min="12785" max="12786" width="12.42578125" style="32" customWidth="1"/>
    <col min="12787" max="12787" width="12.42578125" style="32" bestFit="1" customWidth="1"/>
    <col min="12788" max="12788" width="28.7109375" style="32" customWidth="1"/>
    <col min="12789" max="12789" width="10.140625" style="32" bestFit="1" customWidth="1"/>
    <col min="12790" max="12790" width="13.85546875" style="32" bestFit="1" customWidth="1"/>
    <col min="12791" max="13033" width="9.140625" style="32"/>
    <col min="13034" max="13034" width="7.7109375" style="32" customWidth="1"/>
    <col min="13035" max="13035" width="35" style="32" customWidth="1"/>
    <col min="13036" max="13036" width="43.5703125" style="32" bestFit="1" customWidth="1"/>
    <col min="13037" max="13037" width="0" style="32" hidden="1" customWidth="1"/>
    <col min="13038" max="13040" width="14.28515625" style="32" customWidth="1"/>
    <col min="13041" max="13042" width="12.42578125" style="32" customWidth="1"/>
    <col min="13043" max="13043" width="12.42578125" style="32" bestFit="1" customWidth="1"/>
    <col min="13044" max="13044" width="28.7109375" style="32" customWidth="1"/>
    <col min="13045" max="13045" width="10.140625" style="32" bestFit="1" customWidth="1"/>
    <col min="13046" max="13046" width="13.85546875" style="32" bestFit="1" customWidth="1"/>
    <col min="13047" max="13289" width="9.140625" style="32"/>
    <col min="13290" max="13290" width="7.7109375" style="32" customWidth="1"/>
    <col min="13291" max="13291" width="35" style="32" customWidth="1"/>
    <col min="13292" max="13292" width="43.5703125" style="32" bestFit="1" customWidth="1"/>
    <col min="13293" max="13293" width="0" style="32" hidden="1" customWidth="1"/>
    <col min="13294" max="13296" width="14.28515625" style="32" customWidth="1"/>
    <col min="13297" max="13298" width="12.42578125" style="32" customWidth="1"/>
    <col min="13299" max="13299" width="12.42578125" style="32" bestFit="1" customWidth="1"/>
    <col min="13300" max="13300" width="28.7109375" style="32" customWidth="1"/>
    <col min="13301" max="13301" width="10.140625" style="32" bestFit="1" customWidth="1"/>
    <col min="13302" max="13302" width="13.85546875" style="32" bestFit="1" customWidth="1"/>
    <col min="13303" max="13545" width="9.140625" style="32"/>
    <col min="13546" max="13546" width="7.7109375" style="32" customWidth="1"/>
    <col min="13547" max="13547" width="35" style="32" customWidth="1"/>
    <col min="13548" max="13548" width="43.5703125" style="32" bestFit="1" customWidth="1"/>
    <col min="13549" max="13549" width="0" style="32" hidden="1" customWidth="1"/>
    <col min="13550" max="13552" width="14.28515625" style="32" customWidth="1"/>
    <col min="13553" max="13554" width="12.42578125" style="32" customWidth="1"/>
    <col min="13555" max="13555" width="12.42578125" style="32" bestFit="1" customWidth="1"/>
    <col min="13556" max="13556" width="28.7109375" style="32" customWidth="1"/>
    <col min="13557" max="13557" width="10.140625" style="32" bestFit="1" customWidth="1"/>
    <col min="13558" max="13558" width="13.85546875" style="32" bestFit="1" customWidth="1"/>
    <col min="13559" max="13801" width="9.140625" style="32"/>
    <col min="13802" max="13802" width="7.7109375" style="32" customWidth="1"/>
    <col min="13803" max="13803" width="35" style="32" customWidth="1"/>
    <col min="13804" max="13804" width="43.5703125" style="32" bestFit="1" customWidth="1"/>
    <col min="13805" max="13805" width="0" style="32" hidden="1" customWidth="1"/>
    <col min="13806" max="13808" width="14.28515625" style="32" customWidth="1"/>
    <col min="13809" max="13810" width="12.42578125" style="32" customWidth="1"/>
    <col min="13811" max="13811" width="12.42578125" style="32" bestFit="1" customWidth="1"/>
    <col min="13812" max="13812" width="28.7109375" style="32" customWidth="1"/>
    <col min="13813" max="13813" width="10.140625" style="32" bestFit="1" customWidth="1"/>
    <col min="13814" max="13814" width="13.85546875" style="32" bestFit="1" customWidth="1"/>
    <col min="13815" max="14057" width="9.140625" style="32"/>
    <col min="14058" max="14058" width="7.7109375" style="32" customWidth="1"/>
    <col min="14059" max="14059" width="35" style="32" customWidth="1"/>
    <col min="14060" max="14060" width="43.5703125" style="32" bestFit="1" customWidth="1"/>
    <col min="14061" max="14061" width="0" style="32" hidden="1" customWidth="1"/>
    <col min="14062" max="14064" width="14.28515625" style="32" customWidth="1"/>
    <col min="14065" max="14066" width="12.42578125" style="32" customWidth="1"/>
    <col min="14067" max="14067" width="12.42578125" style="32" bestFit="1" customWidth="1"/>
    <col min="14068" max="14068" width="28.7109375" style="32" customWidth="1"/>
    <col min="14069" max="14069" width="10.140625" style="32" bestFit="1" customWidth="1"/>
    <col min="14070" max="14070" width="13.85546875" style="32" bestFit="1" customWidth="1"/>
    <col min="14071" max="14313" width="9.140625" style="32"/>
    <col min="14314" max="14314" width="7.7109375" style="32" customWidth="1"/>
    <col min="14315" max="14315" width="35" style="32" customWidth="1"/>
    <col min="14316" max="14316" width="43.5703125" style="32" bestFit="1" customWidth="1"/>
    <col min="14317" max="14317" width="0" style="32" hidden="1" customWidth="1"/>
    <col min="14318" max="14320" width="14.28515625" style="32" customWidth="1"/>
    <col min="14321" max="14322" width="12.42578125" style="32" customWidth="1"/>
    <col min="14323" max="14323" width="12.42578125" style="32" bestFit="1" customWidth="1"/>
    <col min="14324" max="14324" width="28.7109375" style="32" customWidth="1"/>
    <col min="14325" max="14325" width="10.140625" style="32" bestFit="1" customWidth="1"/>
    <col min="14326" max="14326" width="13.85546875" style="32" bestFit="1" customWidth="1"/>
    <col min="14327" max="14569" width="9.140625" style="32"/>
    <col min="14570" max="14570" width="7.7109375" style="32" customWidth="1"/>
    <col min="14571" max="14571" width="35" style="32" customWidth="1"/>
    <col min="14572" max="14572" width="43.5703125" style="32" bestFit="1" customWidth="1"/>
    <col min="14573" max="14573" width="0" style="32" hidden="1" customWidth="1"/>
    <col min="14574" max="14576" width="14.28515625" style="32" customWidth="1"/>
    <col min="14577" max="14578" width="12.42578125" style="32" customWidth="1"/>
    <col min="14579" max="14579" width="12.42578125" style="32" bestFit="1" customWidth="1"/>
    <col min="14580" max="14580" width="28.7109375" style="32" customWidth="1"/>
    <col min="14581" max="14581" width="10.140625" style="32" bestFit="1" customWidth="1"/>
    <col min="14582" max="14582" width="13.85546875" style="32" bestFit="1" customWidth="1"/>
    <col min="14583" max="14825" width="9.140625" style="32"/>
    <col min="14826" max="14826" width="7.7109375" style="32" customWidth="1"/>
    <col min="14827" max="14827" width="35" style="32" customWidth="1"/>
    <col min="14828" max="14828" width="43.5703125" style="32" bestFit="1" customWidth="1"/>
    <col min="14829" max="14829" width="0" style="32" hidden="1" customWidth="1"/>
    <col min="14830" max="14832" width="14.28515625" style="32" customWidth="1"/>
    <col min="14833" max="14834" width="12.42578125" style="32" customWidth="1"/>
    <col min="14835" max="14835" width="12.42578125" style="32" bestFit="1" customWidth="1"/>
    <col min="14836" max="14836" width="28.7109375" style="32" customWidth="1"/>
    <col min="14837" max="14837" width="10.140625" style="32" bestFit="1" customWidth="1"/>
    <col min="14838" max="14838" width="13.85546875" style="32" bestFit="1" customWidth="1"/>
    <col min="14839" max="15081" width="9.140625" style="32"/>
    <col min="15082" max="15082" width="7.7109375" style="32" customWidth="1"/>
    <col min="15083" max="15083" width="35" style="32" customWidth="1"/>
    <col min="15084" max="15084" width="43.5703125" style="32" bestFit="1" customWidth="1"/>
    <col min="15085" max="15085" width="0" style="32" hidden="1" customWidth="1"/>
    <col min="15086" max="15088" width="14.28515625" style="32" customWidth="1"/>
    <col min="15089" max="15090" width="12.42578125" style="32" customWidth="1"/>
    <col min="15091" max="15091" width="12.42578125" style="32" bestFit="1" customWidth="1"/>
    <col min="15092" max="15092" width="28.7109375" style="32" customWidth="1"/>
    <col min="15093" max="15093" width="10.140625" style="32" bestFit="1" customWidth="1"/>
    <col min="15094" max="15094" width="13.85546875" style="32" bestFit="1" customWidth="1"/>
    <col min="15095" max="15337" width="9.140625" style="32"/>
    <col min="15338" max="15338" width="7.7109375" style="32" customWidth="1"/>
    <col min="15339" max="15339" width="35" style="32" customWidth="1"/>
    <col min="15340" max="15340" width="43.5703125" style="32" bestFit="1" customWidth="1"/>
    <col min="15341" max="15341" width="0" style="32" hidden="1" customWidth="1"/>
    <col min="15342" max="15344" width="14.28515625" style="32" customWidth="1"/>
    <col min="15345" max="15346" width="12.42578125" style="32" customWidth="1"/>
    <col min="15347" max="15347" width="12.42578125" style="32" bestFit="1" customWidth="1"/>
    <col min="15348" max="15348" width="28.7109375" style="32" customWidth="1"/>
    <col min="15349" max="15349" width="10.140625" style="32" bestFit="1" customWidth="1"/>
    <col min="15350" max="15350" width="13.85546875" style="32" bestFit="1" customWidth="1"/>
    <col min="15351" max="15593" width="9.140625" style="32"/>
    <col min="15594" max="15594" width="7.7109375" style="32" customWidth="1"/>
    <col min="15595" max="15595" width="35" style="32" customWidth="1"/>
    <col min="15596" max="15596" width="43.5703125" style="32" bestFit="1" customWidth="1"/>
    <col min="15597" max="15597" width="0" style="32" hidden="1" customWidth="1"/>
    <col min="15598" max="15600" width="14.28515625" style="32" customWidth="1"/>
    <col min="15601" max="15602" width="12.42578125" style="32" customWidth="1"/>
    <col min="15603" max="15603" width="12.42578125" style="32" bestFit="1" customWidth="1"/>
    <col min="15604" max="15604" width="28.7109375" style="32" customWidth="1"/>
    <col min="15605" max="15605" width="10.140625" style="32" bestFit="1" customWidth="1"/>
    <col min="15606" max="15606" width="13.85546875" style="32" bestFit="1" customWidth="1"/>
    <col min="15607" max="15849" width="9.140625" style="32"/>
    <col min="15850" max="15850" width="7.7109375" style="32" customWidth="1"/>
    <col min="15851" max="15851" width="35" style="32" customWidth="1"/>
    <col min="15852" max="15852" width="43.5703125" style="32" bestFit="1" customWidth="1"/>
    <col min="15853" max="15853" width="0" style="32" hidden="1" customWidth="1"/>
    <col min="15854" max="15856" width="14.28515625" style="32" customWidth="1"/>
    <col min="15857" max="15858" width="12.42578125" style="32" customWidth="1"/>
    <col min="15859" max="15859" width="12.42578125" style="32" bestFit="1" customWidth="1"/>
    <col min="15860" max="15860" width="28.7109375" style="32" customWidth="1"/>
    <col min="15861" max="15861" width="10.140625" style="32" bestFit="1" customWidth="1"/>
    <col min="15862" max="15862" width="13.85546875" style="32" bestFit="1" customWidth="1"/>
    <col min="15863" max="16105" width="9.140625" style="32"/>
    <col min="16106" max="16106" width="7.7109375" style="32" customWidth="1"/>
    <col min="16107" max="16107" width="35" style="32" customWidth="1"/>
    <col min="16108" max="16108" width="43.5703125" style="32" bestFit="1" customWidth="1"/>
    <col min="16109" max="16109" width="0" style="32" hidden="1" customWidth="1"/>
    <col min="16110" max="16112" width="14.28515625" style="32" customWidth="1"/>
    <col min="16113" max="16114" width="12.42578125" style="32" customWidth="1"/>
    <col min="16115" max="16115" width="12.42578125" style="32" bestFit="1" customWidth="1"/>
    <col min="16116" max="16116" width="28.7109375" style="32" customWidth="1"/>
    <col min="16117" max="16117" width="10.140625" style="32" bestFit="1" customWidth="1"/>
    <col min="16118" max="16118" width="13.85546875" style="32" bestFit="1" customWidth="1"/>
    <col min="16119" max="16384" width="9.140625" style="32"/>
  </cols>
  <sheetData>
    <row r="1" spans="1:19" ht="33.75" customHeight="1">
      <c r="A1" s="63" t="s">
        <v>192</v>
      </c>
      <c r="B1" s="63"/>
      <c r="C1" s="64"/>
    </row>
    <row r="2" spans="1:19">
      <c r="C2" s="59" t="s">
        <v>200</v>
      </c>
    </row>
    <row r="3" spans="1:19" ht="30">
      <c r="A3" s="1" t="s">
        <v>4</v>
      </c>
      <c r="B3" s="2" t="s">
        <v>5</v>
      </c>
      <c r="C3" s="60" t="s">
        <v>199</v>
      </c>
    </row>
    <row r="4" spans="1:19" s="33" customFormat="1" ht="15">
      <c r="A4" s="3" t="s">
        <v>6</v>
      </c>
      <c r="B4" s="4" t="s">
        <v>7</v>
      </c>
      <c r="C4" s="5">
        <f>C5+C69</f>
        <v>45573</v>
      </c>
      <c r="E4" s="34"/>
      <c r="F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s="33" customFormat="1" ht="30">
      <c r="A5" s="6" t="s">
        <v>8</v>
      </c>
      <c r="B5" s="7" t="s">
        <v>9</v>
      </c>
      <c r="C5" s="8">
        <f>C6+C44+C50+C53</f>
        <v>30056</v>
      </c>
      <c r="E5" s="34"/>
      <c r="F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s="33" customFormat="1" ht="30">
      <c r="A6" s="35" t="s">
        <v>10</v>
      </c>
      <c r="B6" s="9" t="s">
        <v>11</v>
      </c>
      <c r="C6" s="10">
        <f>C7+C38+C41</f>
        <v>2906</v>
      </c>
      <c r="E6" s="34"/>
      <c r="F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s="33" customFormat="1" ht="15">
      <c r="A7" s="11">
        <v>1</v>
      </c>
      <c r="B7" s="12" t="s">
        <v>166</v>
      </c>
      <c r="C7" s="13">
        <f>C8+C9+C36+C37</f>
        <v>1944</v>
      </c>
      <c r="E7" s="34"/>
      <c r="F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19" s="39" customFormat="1" ht="15">
      <c r="A8" s="36" t="s">
        <v>12</v>
      </c>
      <c r="B8" s="37" t="s">
        <v>13</v>
      </c>
      <c r="C8" s="38">
        <v>600</v>
      </c>
      <c r="E8" s="34"/>
      <c r="F8" s="34"/>
      <c r="G8" s="33"/>
      <c r="H8" s="33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1:19" s="41" customFormat="1" ht="30">
      <c r="A9" s="14" t="s">
        <v>14</v>
      </c>
      <c r="B9" s="15" t="s">
        <v>15</v>
      </c>
      <c r="C9" s="40">
        <f>SUM(C10:C35)</f>
        <v>1299</v>
      </c>
      <c r="E9" s="34"/>
      <c r="F9" s="34"/>
      <c r="G9" s="33"/>
      <c r="H9" s="33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spans="1:19" s="41" customFormat="1" ht="28.5">
      <c r="A10" s="16" t="s">
        <v>16</v>
      </c>
      <c r="B10" s="17" t="s">
        <v>17</v>
      </c>
      <c r="C10" s="42">
        <v>6</v>
      </c>
      <c r="E10" s="34"/>
      <c r="F10" s="34"/>
      <c r="G10" s="33"/>
      <c r="H10" s="33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spans="1:19" s="41" customFormat="1" ht="28.5">
      <c r="A11" s="16" t="s">
        <v>18</v>
      </c>
      <c r="B11" s="18" t="s">
        <v>19</v>
      </c>
      <c r="C11" s="42">
        <v>10</v>
      </c>
      <c r="E11" s="34"/>
      <c r="F11" s="34"/>
      <c r="G11" s="33"/>
      <c r="H11" s="33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1:19" s="41" customFormat="1" ht="28.5">
      <c r="A12" s="16" t="s">
        <v>20</v>
      </c>
      <c r="B12" s="17" t="s">
        <v>21</v>
      </c>
      <c r="C12" s="42">
        <v>4</v>
      </c>
      <c r="E12" s="34"/>
      <c r="F12" s="34"/>
      <c r="G12" s="33"/>
      <c r="H12" s="33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</row>
    <row r="13" spans="1:19" s="41" customFormat="1" ht="14.25">
      <c r="A13" s="16" t="s">
        <v>22</v>
      </c>
      <c r="B13" s="18" t="s">
        <v>167</v>
      </c>
      <c r="C13" s="42">
        <v>11</v>
      </c>
      <c r="E13" s="34"/>
      <c r="F13" s="34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</row>
    <row r="14" spans="1:19" s="41" customFormat="1" ht="14.25">
      <c r="A14" s="16" t="s">
        <v>23</v>
      </c>
      <c r="B14" s="17" t="s">
        <v>24</v>
      </c>
      <c r="C14" s="42">
        <v>4</v>
      </c>
      <c r="E14" s="34"/>
      <c r="F14" s="34"/>
      <c r="G14" s="33"/>
      <c r="H14" s="33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</row>
    <row r="15" spans="1:19" s="41" customFormat="1" ht="28.5">
      <c r="A15" s="16" t="s">
        <v>168</v>
      </c>
      <c r="B15" s="18" t="s">
        <v>26</v>
      </c>
      <c r="C15" s="42">
        <v>5</v>
      </c>
      <c r="E15" s="34"/>
      <c r="F15" s="34"/>
      <c r="G15" s="33"/>
      <c r="H15" s="33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</row>
    <row r="16" spans="1:19" s="41" customFormat="1" ht="28.5">
      <c r="A16" s="16" t="s">
        <v>25</v>
      </c>
      <c r="B16" s="17" t="s">
        <v>29</v>
      </c>
      <c r="C16" s="42">
        <v>2</v>
      </c>
      <c r="E16" s="34"/>
      <c r="F16" s="34"/>
      <c r="G16" s="33"/>
      <c r="H16" s="33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19" s="41" customFormat="1" ht="28.5">
      <c r="A17" s="16" t="s">
        <v>27</v>
      </c>
      <c r="B17" s="17" t="s">
        <v>31</v>
      </c>
      <c r="C17" s="42">
        <v>2</v>
      </c>
      <c r="E17" s="34"/>
      <c r="F17" s="34"/>
      <c r="G17" s="33"/>
      <c r="H17" s="33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</row>
    <row r="18" spans="1:19" s="41" customFormat="1" ht="14.25">
      <c r="A18" s="16" t="s">
        <v>28</v>
      </c>
      <c r="B18" s="21" t="s">
        <v>169</v>
      </c>
      <c r="C18" s="42">
        <v>70</v>
      </c>
      <c r="E18" s="34"/>
      <c r="F18" s="34"/>
      <c r="G18" s="33"/>
      <c r="H18" s="33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</row>
    <row r="19" spans="1:19" s="46" customFormat="1" ht="28.5">
      <c r="A19" s="44" t="s">
        <v>30</v>
      </c>
      <c r="B19" s="31" t="s">
        <v>34</v>
      </c>
      <c r="C19" s="45">
        <v>6</v>
      </c>
      <c r="D19" s="41"/>
      <c r="E19" s="34"/>
      <c r="F19" s="34"/>
      <c r="G19" s="33"/>
      <c r="H19" s="33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20" spans="1:19" s="41" customFormat="1" ht="28.5">
      <c r="A20" s="16" t="s">
        <v>32</v>
      </c>
      <c r="B20" s="18" t="s">
        <v>35</v>
      </c>
      <c r="C20" s="42">
        <v>90</v>
      </c>
      <c r="E20" s="34"/>
      <c r="F20" s="34"/>
      <c r="G20" s="33"/>
      <c r="H20" s="33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</row>
    <row r="21" spans="1:19" s="41" customFormat="1" ht="28.5">
      <c r="A21" s="16" t="s">
        <v>33</v>
      </c>
      <c r="B21" s="17" t="s">
        <v>170</v>
      </c>
      <c r="C21" s="42">
        <v>90</v>
      </c>
      <c r="E21" s="34"/>
      <c r="F21" s="34"/>
      <c r="G21" s="33"/>
      <c r="H21" s="33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s="41" customFormat="1" ht="14.25">
      <c r="A22" s="16" t="s">
        <v>193</v>
      </c>
      <c r="B22" s="17" t="s">
        <v>38</v>
      </c>
      <c r="C22" s="42">
        <v>3</v>
      </c>
      <c r="E22" s="34"/>
      <c r="F22" s="34"/>
      <c r="G22" s="33"/>
      <c r="H22" s="33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</row>
    <row r="23" spans="1:19" s="41" customFormat="1" ht="14.25">
      <c r="A23" s="16" t="s">
        <v>36</v>
      </c>
      <c r="B23" s="21" t="s">
        <v>171</v>
      </c>
      <c r="C23" s="42">
        <v>70</v>
      </c>
      <c r="E23" s="34"/>
      <c r="F23" s="34"/>
      <c r="G23" s="33"/>
      <c r="H23" s="33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</row>
    <row r="24" spans="1:19" s="41" customFormat="1" ht="14.25">
      <c r="A24" s="16" t="s">
        <v>37</v>
      </c>
      <c r="B24" s="47" t="s">
        <v>41</v>
      </c>
      <c r="C24" s="42">
        <v>60</v>
      </c>
      <c r="E24" s="34"/>
      <c r="F24" s="34"/>
      <c r="G24" s="33"/>
      <c r="H24" s="33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</row>
    <row r="25" spans="1:19" s="41" customFormat="1" ht="14.25">
      <c r="A25" s="16" t="s">
        <v>39</v>
      </c>
      <c r="B25" s="21" t="s">
        <v>43</v>
      </c>
      <c r="C25" s="42">
        <v>3</v>
      </c>
      <c r="E25" s="34"/>
      <c r="F25" s="34"/>
      <c r="G25" s="33"/>
      <c r="H25" s="33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</row>
    <row r="26" spans="1:19" s="48" customFormat="1" ht="28.5">
      <c r="A26" s="16" t="s">
        <v>40</v>
      </c>
      <c r="B26" s="18" t="s">
        <v>45</v>
      </c>
      <c r="C26" s="42">
        <v>90</v>
      </c>
      <c r="D26" s="41"/>
      <c r="E26" s="34"/>
      <c r="F26" s="34"/>
      <c r="G26" s="33"/>
      <c r="H26" s="33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</row>
    <row r="27" spans="1:19" s="49" customFormat="1" ht="28.5">
      <c r="A27" s="44" t="s">
        <v>42</v>
      </c>
      <c r="B27" s="31" t="s">
        <v>47</v>
      </c>
      <c r="C27" s="45">
        <v>4</v>
      </c>
      <c r="D27" s="41"/>
      <c r="E27" s="34"/>
      <c r="F27" s="34"/>
      <c r="G27" s="33"/>
      <c r="H27" s="33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</row>
    <row r="28" spans="1:19" s="48" customFormat="1" ht="28.5">
      <c r="A28" s="16" t="s">
        <v>44</v>
      </c>
      <c r="B28" s="18" t="s">
        <v>172</v>
      </c>
      <c r="C28" s="42">
        <v>80</v>
      </c>
      <c r="D28" s="41"/>
      <c r="E28" s="34"/>
      <c r="F28" s="34"/>
      <c r="G28" s="33"/>
      <c r="H28" s="33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</row>
    <row r="29" spans="1:19" s="48" customFormat="1" ht="28.5">
      <c r="A29" s="16" t="s">
        <v>46</v>
      </c>
      <c r="B29" s="18" t="s">
        <v>50</v>
      </c>
      <c r="C29" s="42">
        <v>90</v>
      </c>
      <c r="D29" s="41"/>
      <c r="E29" s="34"/>
      <c r="F29" s="34"/>
      <c r="G29" s="33"/>
      <c r="H29" s="33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</row>
    <row r="30" spans="1:19" s="48" customFormat="1" ht="28.5">
      <c r="A30" s="16" t="s">
        <v>48</v>
      </c>
      <c r="B30" s="18" t="s">
        <v>52</v>
      </c>
      <c r="C30" s="42">
        <v>90</v>
      </c>
      <c r="D30" s="41"/>
      <c r="E30" s="34"/>
      <c r="F30" s="34"/>
      <c r="G30" s="33"/>
      <c r="H30" s="33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</row>
    <row r="31" spans="1:19" s="48" customFormat="1" ht="28.5">
      <c r="A31" s="16" t="s">
        <v>49</v>
      </c>
      <c r="B31" s="18" t="s">
        <v>173</v>
      </c>
      <c r="C31" s="50">
        <v>80</v>
      </c>
      <c r="D31" s="41"/>
      <c r="E31" s="34"/>
      <c r="F31" s="34"/>
      <c r="G31" s="33"/>
      <c r="H31" s="33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</row>
    <row r="32" spans="1:19" s="48" customFormat="1" ht="14.25">
      <c r="A32" s="16" t="s">
        <v>51</v>
      </c>
      <c r="B32" s="18" t="s">
        <v>174</v>
      </c>
      <c r="C32" s="50">
        <v>90</v>
      </c>
      <c r="D32" s="41"/>
      <c r="E32" s="34"/>
      <c r="F32" s="34"/>
      <c r="G32" s="33"/>
      <c r="H32" s="33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</row>
    <row r="33" spans="1:19" s="48" customFormat="1" ht="28.5">
      <c r="A33" s="16" t="s">
        <v>53</v>
      </c>
      <c r="B33" s="18" t="s">
        <v>176</v>
      </c>
      <c r="C33" s="50">
        <v>119</v>
      </c>
      <c r="D33" s="41"/>
      <c r="E33" s="34"/>
      <c r="F33" s="34"/>
      <c r="G33" s="33"/>
      <c r="H33" s="33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19" s="48" customFormat="1" ht="28.5">
      <c r="A34" s="16" t="s">
        <v>175</v>
      </c>
      <c r="B34" s="18" t="s">
        <v>178</v>
      </c>
      <c r="C34" s="50">
        <v>100</v>
      </c>
      <c r="D34" s="41"/>
      <c r="E34" s="34"/>
      <c r="F34" s="34"/>
      <c r="G34" s="33"/>
      <c r="H34" s="33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19" s="48" customFormat="1" ht="14.25">
      <c r="A35" s="16" t="s">
        <v>177</v>
      </c>
      <c r="B35" s="18" t="s">
        <v>197</v>
      </c>
      <c r="C35" s="50">
        <v>120</v>
      </c>
      <c r="D35" s="41"/>
      <c r="E35" s="34"/>
      <c r="F35" s="34"/>
      <c r="G35" s="33"/>
      <c r="H35" s="33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</row>
    <row r="36" spans="1:19" s="41" customFormat="1" ht="30">
      <c r="A36" s="14" t="s">
        <v>54</v>
      </c>
      <c r="B36" s="15" t="s">
        <v>55</v>
      </c>
      <c r="C36" s="43">
        <v>40</v>
      </c>
      <c r="E36" s="34"/>
      <c r="F36" s="34"/>
      <c r="G36" s="33"/>
      <c r="H36" s="33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19" s="41" customFormat="1" ht="15">
      <c r="A37" s="14" t="s">
        <v>79</v>
      </c>
      <c r="B37" s="15" t="s">
        <v>179</v>
      </c>
      <c r="C37" s="43">
        <v>5</v>
      </c>
      <c r="E37" s="34"/>
      <c r="F37" s="34"/>
      <c r="G37" s="33"/>
      <c r="H37" s="33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</row>
    <row r="38" spans="1:19" s="33" customFormat="1" ht="30">
      <c r="A38" s="11">
        <v>2</v>
      </c>
      <c r="B38" s="12" t="s">
        <v>56</v>
      </c>
      <c r="C38" s="13">
        <f>C39+C40</f>
        <v>550</v>
      </c>
      <c r="E38" s="34"/>
      <c r="F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</row>
    <row r="39" spans="1:19" ht="14.25">
      <c r="A39" s="16" t="s">
        <v>57</v>
      </c>
      <c r="B39" s="17" t="s">
        <v>58</v>
      </c>
      <c r="C39" s="51">
        <v>50</v>
      </c>
      <c r="E39" s="34"/>
      <c r="F39" s="34"/>
      <c r="G39" s="33"/>
      <c r="H39" s="33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</row>
    <row r="40" spans="1:19" ht="14.25">
      <c r="A40" s="16" t="s">
        <v>59</v>
      </c>
      <c r="B40" s="17" t="s">
        <v>60</v>
      </c>
      <c r="C40" s="51">
        <v>500</v>
      </c>
      <c r="E40" s="34"/>
      <c r="F40" s="34"/>
      <c r="G40" s="33"/>
      <c r="H40" s="33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</row>
    <row r="41" spans="1:19" s="33" customFormat="1" ht="30">
      <c r="A41" s="11">
        <v>3</v>
      </c>
      <c r="B41" s="12" t="s">
        <v>61</v>
      </c>
      <c r="C41" s="22">
        <f>C42+C43</f>
        <v>412</v>
      </c>
      <c r="E41" s="34"/>
      <c r="F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</row>
    <row r="42" spans="1:19" ht="14.25">
      <c r="A42" s="16" t="s">
        <v>0</v>
      </c>
      <c r="B42" s="17" t="s">
        <v>62</v>
      </c>
      <c r="C42" s="52">
        <v>90</v>
      </c>
      <c r="D42" s="53"/>
      <c r="E42" s="34"/>
      <c r="F42" s="34"/>
      <c r="G42" s="33"/>
      <c r="H42" s="33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19" ht="14.25">
      <c r="A43" s="16" t="s">
        <v>1</v>
      </c>
      <c r="B43" s="17" t="s">
        <v>180</v>
      </c>
      <c r="C43" s="52">
        <v>322</v>
      </c>
      <c r="D43" s="53"/>
      <c r="E43" s="34"/>
      <c r="F43" s="34"/>
      <c r="G43" s="33"/>
      <c r="H43" s="33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</row>
    <row r="44" spans="1:19" s="33" customFormat="1" ht="30">
      <c r="A44" s="23" t="s">
        <v>63</v>
      </c>
      <c r="B44" s="9" t="s">
        <v>64</v>
      </c>
      <c r="C44" s="10">
        <f>C45+C49</f>
        <v>9050</v>
      </c>
      <c r="E44" s="34"/>
      <c r="F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</row>
    <row r="45" spans="1:19" s="33" customFormat="1" ht="15">
      <c r="A45" s="11">
        <v>1</v>
      </c>
      <c r="B45" s="24" t="s">
        <v>181</v>
      </c>
      <c r="C45" s="13">
        <f>C46+C47+C48</f>
        <v>3050</v>
      </c>
      <c r="E45" s="34"/>
      <c r="F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</row>
    <row r="46" spans="1:19" s="48" customFormat="1" ht="14.25">
      <c r="A46" s="16" t="s">
        <v>12</v>
      </c>
      <c r="B46" s="18" t="s">
        <v>65</v>
      </c>
      <c r="C46" s="54">
        <v>2000</v>
      </c>
      <c r="E46" s="34"/>
      <c r="F46" s="34"/>
      <c r="G46" s="33"/>
      <c r="H46" s="33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</row>
    <row r="47" spans="1:19" ht="14.25">
      <c r="A47" s="16" t="s">
        <v>14</v>
      </c>
      <c r="B47" s="17" t="s">
        <v>66</v>
      </c>
      <c r="C47" s="54">
        <v>50</v>
      </c>
      <c r="D47" s="48"/>
      <c r="E47" s="34"/>
      <c r="F47" s="34"/>
      <c r="G47" s="33"/>
      <c r="H47" s="33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</row>
    <row r="48" spans="1:19" ht="14.25">
      <c r="A48" s="16" t="s">
        <v>54</v>
      </c>
      <c r="B48" s="17" t="s">
        <v>182</v>
      </c>
      <c r="C48" s="54">
        <v>1000</v>
      </c>
      <c r="D48" s="48"/>
      <c r="E48" s="34"/>
      <c r="F48" s="34"/>
      <c r="G48" s="33"/>
      <c r="H48" s="33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</row>
    <row r="49" spans="1:19" s="33" customFormat="1" ht="15">
      <c r="A49" s="11" t="s">
        <v>67</v>
      </c>
      <c r="B49" s="24" t="s">
        <v>68</v>
      </c>
      <c r="C49" s="13">
        <v>6000</v>
      </c>
      <c r="D49" s="48"/>
      <c r="E49" s="34"/>
      <c r="F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</row>
    <row r="50" spans="1:19" s="33" customFormat="1" ht="30">
      <c r="A50" s="23" t="s">
        <v>69</v>
      </c>
      <c r="B50" s="9" t="s">
        <v>70</v>
      </c>
      <c r="C50" s="10">
        <f>C51+C52</f>
        <v>9350</v>
      </c>
      <c r="E50" s="34"/>
      <c r="F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</row>
    <row r="51" spans="1:19" s="41" customFormat="1" ht="15">
      <c r="A51" s="14">
        <v>1</v>
      </c>
      <c r="B51" s="15" t="s">
        <v>71</v>
      </c>
      <c r="C51" s="61">
        <v>6000</v>
      </c>
      <c r="E51" s="34"/>
      <c r="F51" s="34"/>
      <c r="G51" s="33"/>
      <c r="H51" s="33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</row>
    <row r="52" spans="1:19" s="41" customFormat="1" ht="30">
      <c r="A52" s="14">
        <v>2</v>
      </c>
      <c r="B52" s="25" t="s">
        <v>72</v>
      </c>
      <c r="C52" s="61">
        <v>3350</v>
      </c>
      <c r="E52" s="34"/>
      <c r="F52" s="34"/>
      <c r="G52" s="33"/>
      <c r="H52" s="33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</row>
    <row r="53" spans="1:19" s="33" customFormat="1" ht="15">
      <c r="A53" s="23" t="s">
        <v>73</v>
      </c>
      <c r="B53" s="9" t="s">
        <v>74</v>
      </c>
      <c r="C53" s="10">
        <f t="shared" ref="C53" si="0">C54</f>
        <v>8750</v>
      </c>
      <c r="E53" s="34"/>
      <c r="F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</row>
    <row r="54" spans="1:19" s="33" customFormat="1" ht="15">
      <c r="A54" s="26" t="s">
        <v>75</v>
      </c>
      <c r="B54" s="27" t="s">
        <v>76</v>
      </c>
      <c r="C54" s="13">
        <f>SUM(C55:C68)</f>
        <v>8750</v>
      </c>
      <c r="E54" s="34"/>
      <c r="F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</row>
    <row r="55" spans="1:19" s="48" customFormat="1" ht="14.25">
      <c r="A55" s="16" t="s">
        <v>12</v>
      </c>
      <c r="B55" s="18" t="s">
        <v>77</v>
      </c>
      <c r="C55" s="50">
        <v>400</v>
      </c>
      <c r="E55" s="34"/>
      <c r="F55" s="34"/>
      <c r="G55" s="33"/>
      <c r="H55" s="33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</row>
    <row r="56" spans="1:19" s="48" customFormat="1" ht="28.5">
      <c r="A56" s="16" t="s">
        <v>14</v>
      </c>
      <c r="B56" s="18" t="s">
        <v>78</v>
      </c>
      <c r="C56" s="50">
        <v>1300</v>
      </c>
      <c r="E56" s="34"/>
      <c r="F56" s="34"/>
      <c r="G56" s="33"/>
      <c r="H56" s="33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</row>
    <row r="57" spans="1:19" s="48" customFormat="1" ht="14.25">
      <c r="A57" s="16" t="s">
        <v>54</v>
      </c>
      <c r="B57" s="18" t="s">
        <v>81</v>
      </c>
      <c r="C57" s="50">
        <v>5600</v>
      </c>
      <c r="E57" s="34"/>
      <c r="F57" s="34"/>
      <c r="G57" s="33"/>
      <c r="H57" s="33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</row>
    <row r="58" spans="1:19" s="48" customFormat="1" ht="14.25">
      <c r="A58" s="16" t="s">
        <v>79</v>
      </c>
      <c r="B58" s="18" t="s">
        <v>84</v>
      </c>
      <c r="C58" s="50">
        <v>500</v>
      </c>
      <c r="E58" s="34"/>
      <c r="F58" s="34"/>
      <c r="G58" s="33"/>
      <c r="H58" s="33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</row>
    <row r="59" spans="1:19" s="48" customFormat="1" ht="42.75">
      <c r="A59" s="16" t="s">
        <v>80</v>
      </c>
      <c r="B59" s="18" t="s">
        <v>88</v>
      </c>
      <c r="C59" s="50">
        <v>210</v>
      </c>
      <c r="E59" s="34"/>
      <c r="F59" s="34"/>
      <c r="G59" s="33"/>
      <c r="H59" s="33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</row>
    <row r="60" spans="1:19" s="48" customFormat="1" ht="28.5">
      <c r="A60" s="16" t="s">
        <v>82</v>
      </c>
      <c r="B60" s="18" t="s">
        <v>90</v>
      </c>
      <c r="C60" s="50">
        <v>10</v>
      </c>
      <c r="E60" s="34"/>
      <c r="F60" s="34"/>
      <c r="G60" s="33"/>
      <c r="H60" s="33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</row>
    <row r="61" spans="1:19" s="48" customFormat="1" ht="28.5">
      <c r="A61" s="16" t="s">
        <v>83</v>
      </c>
      <c r="B61" s="21" t="s">
        <v>202</v>
      </c>
      <c r="C61" s="50">
        <v>300</v>
      </c>
      <c r="E61" s="34"/>
      <c r="F61" s="34"/>
      <c r="G61" s="33"/>
      <c r="H61" s="33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</row>
    <row r="62" spans="1:19" s="66" customFormat="1" ht="14.25">
      <c r="A62" s="44" t="s">
        <v>85</v>
      </c>
      <c r="B62" s="19" t="s">
        <v>94</v>
      </c>
      <c r="C62" s="65">
        <v>200</v>
      </c>
      <c r="E62" s="67"/>
      <c r="F62" s="67"/>
      <c r="G62" s="46"/>
      <c r="H62" s="46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</row>
    <row r="63" spans="1:19" s="48" customFormat="1" ht="28.5">
      <c r="A63" s="16" t="s">
        <v>86</v>
      </c>
      <c r="B63" s="18" t="s">
        <v>97</v>
      </c>
      <c r="C63" s="50">
        <v>10</v>
      </c>
      <c r="E63" s="34"/>
      <c r="F63" s="34"/>
      <c r="G63" s="33"/>
      <c r="H63" s="33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</row>
    <row r="64" spans="1:19" s="48" customFormat="1" ht="14.25">
      <c r="A64" s="16" t="s">
        <v>87</v>
      </c>
      <c r="B64" s="18" t="s">
        <v>103</v>
      </c>
      <c r="C64" s="50">
        <v>5</v>
      </c>
      <c r="E64" s="34"/>
      <c r="F64" s="34"/>
      <c r="G64" s="33"/>
      <c r="H64" s="33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</row>
    <row r="65" spans="1:19" s="48" customFormat="1" ht="28.5">
      <c r="A65" s="16" t="s">
        <v>89</v>
      </c>
      <c r="B65" s="18" t="s">
        <v>203</v>
      </c>
      <c r="C65" s="50">
        <v>5</v>
      </c>
      <c r="E65" s="34"/>
      <c r="F65" s="34"/>
      <c r="G65" s="33"/>
      <c r="H65" s="33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</row>
    <row r="66" spans="1:19" s="48" customFormat="1" ht="28.5">
      <c r="A66" s="16" t="s">
        <v>91</v>
      </c>
      <c r="B66" s="18" t="s">
        <v>194</v>
      </c>
      <c r="C66" s="50">
        <v>5</v>
      </c>
      <c r="E66" s="34"/>
      <c r="F66" s="34"/>
      <c r="G66" s="33"/>
      <c r="H66" s="33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</row>
    <row r="67" spans="1:19" s="48" customFormat="1" ht="28.5">
      <c r="A67" s="16" t="s">
        <v>119</v>
      </c>
      <c r="B67" s="18" t="s">
        <v>183</v>
      </c>
      <c r="C67" s="50">
        <v>5</v>
      </c>
      <c r="E67" s="34"/>
      <c r="F67" s="34"/>
      <c r="G67" s="33"/>
      <c r="H67" s="33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</row>
    <row r="68" spans="1:19" s="48" customFormat="1" ht="14.25">
      <c r="A68" s="16" t="s">
        <v>92</v>
      </c>
      <c r="B68" s="18" t="s">
        <v>214</v>
      </c>
      <c r="C68" s="50">
        <v>200</v>
      </c>
      <c r="E68" s="34"/>
      <c r="F68" s="34"/>
      <c r="G68" s="33"/>
      <c r="H68" s="33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</row>
    <row r="69" spans="1:19" s="33" customFormat="1" ht="30">
      <c r="A69" s="6" t="s">
        <v>105</v>
      </c>
      <c r="B69" s="7" t="s">
        <v>106</v>
      </c>
      <c r="C69" s="8">
        <f>C70</f>
        <v>15517</v>
      </c>
      <c r="E69" s="34"/>
      <c r="F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</row>
    <row r="70" spans="1:19" s="33" customFormat="1" ht="15">
      <c r="A70" s="23" t="s">
        <v>107</v>
      </c>
      <c r="B70" s="9" t="s">
        <v>108</v>
      </c>
      <c r="C70" s="10">
        <f>C71+C101+C103+C108+C111+C115</f>
        <v>15517</v>
      </c>
      <c r="E70" s="34"/>
      <c r="F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</row>
    <row r="71" spans="1:19" s="33" customFormat="1" ht="60">
      <c r="A71" s="26" t="s">
        <v>75</v>
      </c>
      <c r="B71" s="55" t="s">
        <v>109</v>
      </c>
      <c r="C71" s="28">
        <f>SUM(C72:C100)</f>
        <v>3869</v>
      </c>
      <c r="E71" s="34"/>
      <c r="F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</row>
    <row r="72" spans="1:19" s="48" customFormat="1" ht="28.5">
      <c r="A72" s="16" t="s">
        <v>12</v>
      </c>
      <c r="B72" s="21" t="s">
        <v>110</v>
      </c>
      <c r="C72" s="50">
        <v>100</v>
      </c>
      <c r="E72" s="34"/>
      <c r="F72" s="34"/>
      <c r="G72" s="33"/>
      <c r="H72" s="33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</row>
    <row r="73" spans="1:19" s="48" customFormat="1" ht="28.5">
      <c r="A73" s="16" t="s">
        <v>14</v>
      </c>
      <c r="B73" s="21" t="s">
        <v>111</v>
      </c>
      <c r="C73" s="50">
        <v>50</v>
      </c>
      <c r="E73" s="34"/>
      <c r="F73" s="34"/>
      <c r="G73" s="33"/>
      <c r="H73" s="33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</row>
    <row r="74" spans="1:19" s="48" customFormat="1" ht="42.75">
      <c r="A74" s="16" t="s">
        <v>54</v>
      </c>
      <c r="B74" s="21" t="s">
        <v>112</v>
      </c>
      <c r="C74" s="50">
        <v>500</v>
      </c>
      <c r="E74" s="34"/>
      <c r="F74" s="34"/>
      <c r="G74" s="33"/>
      <c r="H74" s="33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</row>
    <row r="75" spans="1:19" s="56" customFormat="1" ht="28.5">
      <c r="A75" s="16" t="s">
        <v>79</v>
      </c>
      <c r="B75" s="21" t="s">
        <v>184</v>
      </c>
      <c r="C75" s="50">
        <v>10</v>
      </c>
      <c r="D75" s="48"/>
      <c r="E75" s="34"/>
      <c r="F75" s="34"/>
      <c r="G75" s="33"/>
      <c r="H75" s="33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</row>
    <row r="76" spans="1:19" s="48" customFormat="1" ht="28.5">
      <c r="A76" s="16" t="s">
        <v>80</v>
      </c>
      <c r="B76" s="21" t="s">
        <v>113</v>
      </c>
      <c r="C76" s="50">
        <v>5</v>
      </c>
      <c r="E76" s="34"/>
      <c r="F76" s="34"/>
      <c r="G76" s="33"/>
      <c r="H76" s="33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</row>
    <row r="77" spans="1:19" s="48" customFormat="1" ht="28.5">
      <c r="A77" s="16" t="s">
        <v>82</v>
      </c>
      <c r="B77" s="21" t="s">
        <v>114</v>
      </c>
      <c r="C77" s="50">
        <v>300</v>
      </c>
      <c r="E77" s="34"/>
      <c r="F77" s="34"/>
      <c r="G77" s="33"/>
      <c r="H77" s="33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</row>
    <row r="78" spans="1:19" s="48" customFormat="1" ht="28.5">
      <c r="A78" s="16" t="s">
        <v>83</v>
      </c>
      <c r="B78" s="21" t="s">
        <v>185</v>
      </c>
      <c r="C78" s="50">
        <v>360</v>
      </c>
      <c r="E78" s="34"/>
      <c r="F78" s="34"/>
      <c r="G78" s="33"/>
      <c r="H78" s="33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</row>
    <row r="79" spans="1:19" s="48" customFormat="1" ht="28.5">
      <c r="A79" s="16" t="s">
        <v>85</v>
      </c>
      <c r="B79" s="21" t="s">
        <v>115</v>
      </c>
      <c r="C79" s="50">
        <v>6</v>
      </c>
      <c r="E79" s="34"/>
      <c r="F79" s="34"/>
      <c r="G79" s="33"/>
      <c r="H79" s="33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</row>
    <row r="80" spans="1:19" s="48" customFormat="1" ht="28.5">
      <c r="A80" s="16" t="s">
        <v>86</v>
      </c>
      <c r="B80" s="21" t="s">
        <v>116</v>
      </c>
      <c r="C80" s="50">
        <v>160</v>
      </c>
      <c r="E80" s="34"/>
      <c r="F80" s="34"/>
      <c r="G80" s="33"/>
      <c r="H80" s="33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</row>
    <row r="81" spans="1:19" s="48" customFormat="1" ht="28.5">
      <c r="A81" s="16" t="s">
        <v>87</v>
      </c>
      <c r="B81" s="21" t="s">
        <v>117</v>
      </c>
      <c r="C81" s="50">
        <v>260</v>
      </c>
      <c r="E81" s="34"/>
      <c r="F81" s="34"/>
      <c r="G81" s="33"/>
      <c r="H81" s="33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</row>
    <row r="82" spans="1:19" s="48" customFormat="1" ht="28.5">
      <c r="A82" s="16" t="s">
        <v>89</v>
      </c>
      <c r="B82" s="21" t="s">
        <v>118</v>
      </c>
      <c r="C82" s="50">
        <v>160</v>
      </c>
      <c r="E82" s="34"/>
      <c r="F82" s="34"/>
      <c r="G82" s="33"/>
      <c r="H82" s="33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</row>
    <row r="83" spans="1:19" s="48" customFormat="1" ht="28.5">
      <c r="A83" s="16" t="s">
        <v>91</v>
      </c>
      <c r="B83" s="20" t="s">
        <v>120</v>
      </c>
      <c r="C83" s="50">
        <v>5</v>
      </c>
      <c r="E83" s="34"/>
      <c r="F83" s="34"/>
      <c r="G83" s="33"/>
      <c r="H83" s="33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</row>
    <row r="84" spans="1:19" s="48" customFormat="1" ht="28.5">
      <c r="A84" s="16" t="s">
        <v>119</v>
      </c>
      <c r="B84" s="21" t="s">
        <v>121</v>
      </c>
      <c r="C84" s="50">
        <v>1100</v>
      </c>
      <c r="E84" s="34"/>
      <c r="F84" s="34"/>
      <c r="G84" s="33"/>
      <c r="H84" s="33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</row>
    <row r="85" spans="1:19" s="48" customFormat="1" ht="28.5">
      <c r="A85" s="16" t="s">
        <v>92</v>
      </c>
      <c r="B85" s="21" t="s">
        <v>195</v>
      </c>
      <c r="C85" s="50">
        <v>85</v>
      </c>
      <c r="E85" s="34"/>
      <c r="F85" s="34"/>
      <c r="G85" s="33"/>
      <c r="H85" s="33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</row>
    <row r="86" spans="1:19" s="48" customFormat="1" ht="14.25">
      <c r="A86" s="16" t="s">
        <v>93</v>
      </c>
      <c r="B86" s="21" t="s">
        <v>186</v>
      </c>
      <c r="C86" s="50">
        <v>90</v>
      </c>
      <c r="E86" s="34"/>
      <c r="F86" s="34"/>
      <c r="G86" s="33"/>
      <c r="H86" s="33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</row>
    <row r="87" spans="1:19" s="48" customFormat="1" ht="28.5">
      <c r="A87" s="16" t="s">
        <v>95</v>
      </c>
      <c r="B87" s="21" t="s">
        <v>187</v>
      </c>
      <c r="C87" s="50">
        <v>90</v>
      </c>
      <c r="E87" s="34"/>
      <c r="F87" s="34"/>
      <c r="G87" s="33"/>
      <c r="H87" s="33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</row>
    <row r="88" spans="1:19" s="48" customFormat="1" ht="28.5">
      <c r="A88" s="16" t="s">
        <v>96</v>
      </c>
      <c r="B88" s="18" t="s">
        <v>122</v>
      </c>
      <c r="C88" s="50">
        <v>5</v>
      </c>
      <c r="E88" s="34"/>
      <c r="F88" s="34"/>
      <c r="G88" s="33"/>
      <c r="H88" s="33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</row>
    <row r="89" spans="1:19" s="48" customFormat="1" ht="42.75">
      <c r="A89" s="16" t="s">
        <v>98</v>
      </c>
      <c r="B89" s="18" t="s">
        <v>196</v>
      </c>
      <c r="C89" s="50">
        <v>400</v>
      </c>
      <c r="E89" s="34"/>
      <c r="F89" s="34"/>
      <c r="G89" s="33"/>
      <c r="H89" s="33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</row>
    <row r="90" spans="1:19" s="48" customFormat="1" ht="28.5">
      <c r="A90" s="16" t="s">
        <v>99</v>
      </c>
      <c r="B90" s="21" t="s">
        <v>124</v>
      </c>
      <c r="C90" s="50">
        <v>10</v>
      </c>
      <c r="E90" s="58"/>
      <c r="F90" s="34"/>
      <c r="G90" s="33"/>
      <c r="H90" s="33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</row>
    <row r="91" spans="1:19" s="48" customFormat="1" ht="14.25">
      <c r="A91" s="16" t="s">
        <v>101</v>
      </c>
      <c r="B91" s="18" t="s">
        <v>126</v>
      </c>
      <c r="C91" s="50">
        <v>1</v>
      </c>
      <c r="E91" s="34"/>
      <c r="F91" s="34"/>
      <c r="G91" s="33"/>
      <c r="H91" s="33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</row>
    <row r="92" spans="1:19" s="48" customFormat="1" ht="28.5">
      <c r="A92" s="16" t="s">
        <v>102</v>
      </c>
      <c r="B92" s="21" t="s">
        <v>128</v>
      </c>
      <c r="C92" s="50">
        <v>1</v>
      </c>
      <c r="E92" s="34"/>
      <c r="F92" s="34"/>
      <c r="G92" s="33"/>
      <c r="H92" s="33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</row>
    <row r="93" spans="1:19" s="48" customFormat="1" ht="28.5">
      <c r="A93" s="16" t="s">
        <v>104</v>
      </c>
      <c r="B93" s="21" t="s">
        <v>130</v>
      </c>
      <c r="C93" s="50">
        <v>10</v>
      </c>
      <c r="E93" s="34"/>
      <c r="F93" s="34"/>
      <c r="G93" s="33"/>
      <c r="H93" s="33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</row>
    <row r="94" spans="1:19" s="48" customFormat="1" ht="14.25">
      <c r="A94" s="16" t="s">
        <v>123</v>
      </c>
      <c r="B94" s="21" t="s">
        <v>132</v>
      </c>
      <c r="C94" s="50">
        <v>10</v>
      </c>
      <c r="E94" s="34"/>
      <c r="F94" s="34"/>
      <c r="G94" s="33"/>
      <c r="H94" s="33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</row>
    <row r="95" spans="1:19" s="48" customFormat="1" ht="28.5">
      <c r="A95" s="16" t="s">
        <v>125</v>
      </c>
      <c r="B95" s="18" t="s">
        <v>133</v>
      </c>
      <c r="C95" s="50">
        <v>5</v>
      </c>
      <c r="E95" s="34"/>
      <c r="F95" s="34"/>
      <c r="G95" s="33"/>
      <c r="H95" s="33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</row>
    <row r="96" spans="1:19" s="48" customFormat="1" ht="28.5">
      <c r="A96" s="16" t="s">
        <v>188</v>
      </c>
      <c r="B96" s="18" t="s">
        <v>134</v>
      </c>
      <c r="C96" s="50">
        <v>10</v>
      </c>
      <c r="E96" s="32"/>
      <c r="F96" s="32"/>
      <c r="G96" s="33"/>
      <c r="H96" s="33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</row>
    <row r="97" spans="1:19" s="48" customFormat="1" ht="28.5">
      <c r="A97" s="16" t="s">
        <v>127</v>
      </c>
      <c r="B97" s="21" t="s">
        <v>135</v>
      </c>
      <c r="C97" s="50">
        <v>1</v>
      </c>
      <c r="E97" s="32"/>
      <c r="F97" s="32"/>
      <c r="G97" s="33"/>
      <c r="H97" s="33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</row>
    <row r="98" spans="1:19" s="48" customFormat="1" ht="28.5">
      <c r="A98" s="16" t="s">
        <v>129</v>
      </c>
      <c r="B98" s="18" t="s">
        <v>100</v>
      </c>
      <c r="C98" s="50">
        <v>5</v>
      </c>
      <c r="E98" s="32"/>
      <c r="F98" s="32"/>
      <c r="G98" s="33"/>
      <c r="H98" s="33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</row>
    <row r="99" spans="1:19" s="48" customFormat="1" ht="42.75">
      <c r="A99" s="16" t="s">
        <v>131</v>
      </c>
      <c r="B99" s="18" t="s">
        <v>198</v>
      </c>
      <c r="C99" s="50">
        <v>120</v>
      </c>
      <c r="E99" s="62"/>
      <c r="F99" s="32"/>
      <c r="G99" s="33"/>
      <c r="H99" s="33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</row>
    <row r="100" spans="1:19" s="48" customFormat="1" ht="14.25">
      <c r="A100" s="16" t="s">
        <v>209</v>
      </c>
      <c r="B100" s="18" t="s">
        <v>204</v>
      </c>
      <c r="C100" s="50">
        <v>10</v>
      </c>
      <c r="E100" s="32"/>
      <c r="F100" s="32"/>
      <c r="G100" s="33"/>
      <c r="H100" s="33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</row>
    <row r="101" spans="1:19" s="33" customFormat="1" ht="15">
      <c r="A101" s="57" t="s">
        <v>67</v>
      </c>
      <c r="B101" s="29" t="s">
        <v>136</v>
      </c>
      <c r="C101" s="13">
        <f>SUM(C102:C102)</f>
        <v>1</v>
      </c>
      <c r="D101" s="48"/>
      <c r="E101" s="32"/>
      <c r="F101" s="32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</row>
    <row r="102" spans="1:19" ht="28.5">
      <c r="A102" s="16" t="s">
        <v>57</v>
      </c>
      <c r="B102" s="30" t="s">
        <v>137</v>
      </c>
      <c r="C102" s="51">
        <v>1</v>
      </c>
      <c r="D102" s="33"/>
      <c r="G102" s="33"/>
      <c r="H102" s="33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</row>
    <row r="103" spans="1:19" s="33" customFormat="1" ht="15">
      <c r="A103" s="57" t="s">
        <v>138</v>
      </c>
      <c r="B103" s="24" t="s">
        <v>139</v>
      </c>
      <c r="C103" s="13">
        <f>SUM(C104:C107)</f>
        <v>13</v>
      </c>
      <c r="D103" s="32"/>
      <c r="E103" s="32"/>
      <c r="F103" s="32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</row>
    <row r="104" spans="1:19" ht="28.5">
      <c r="A104" s="16" t="s">
        <v>0</v>
      </c>
      <c r="B104" s="30" t="s">
        <v>140</v>
      </c>
      <c r="C104" s="51">
        <v>1</v>
      </c>
      <c r="D104" s="33"/>
      <c r="G104" s="33"/>
      <c r="H104" s="33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</row>
    <row r="105" spans="1:19" ht="28.5">
      <c r="A105" s="16" t="s">
        <v>1</v>
      </c>
      <c r="B105" s="30" t="s">
        <v>141</v>
      </c>
      <c r="C105" s="51">
        <v>2</v>
      </c>
      <c r="D105" s="33"/>
      <c r="G105" s="33"/>
      <c r="H105" s="33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</row>
    <row r="106" spans="1:19" ht="28.5">
      <c r="A106" s="16" t="s">
        <v>3</v>
      </c>
      <c r="B106" s="30" t="s">
        <v>142</v>
      </c>
      <c r="C106" s="51">
        <v>5</v>
      </c>
      <c r="D106" s="33"/>
      <c r="G106" s="33"/>
      <c r="H106" s="33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</row>
    <row r="107" spans="1:19" ht="28.5">
      <c r="A107" s="16" t="s">
        <v>143</v>
      </c>
      <c r="B107" s="30" t="s">
        <v>144</v>
      </c>
      <c r="C107" s="51">
        <v>5</v>
      </c>
      <c r="D107" s="33"/>
      <c r="G107" s="33"/>
      <c r="H107" s="33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</row>
    <row r="108" spans="1:19" s="33" customFormat="1" ht="15">
      <c r="A108" s="57" t="s">
        <v>145</v>
      </c>
      <c r="B108" s="24" t="s">
        <v>146</v>
      </c>
      <c r="C108" s="13">
        <f t="shared" ref="C108" si="1">C109+C110</f>
        <v>24</v>
      </c>
      <c r="D108" s="32"/>
      <c r="E108" s="32"/>
      <c r="F108" s="32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</row>
    <row r="109" spans="1:19" ht="42.75">
      <c r="A109" s="16" t="s">
        <v>147</v>
      </c>
      <c r="B109" s="19" t="s">
        <v>189</v>
      </c>
      <c r="C109" s="51">
        <v>10</v>
      </c>
      <c r="D109" s="33"/>
      <c r="G109" s="33"/>
      <c r="H109" s="33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</row>
    <row r="110" spans="1:19" s="48" customFormat="1" ht="14.25">
      <c r="A110" s="16" t="s">
        <v>148</v>
      </c>
      <c r="B110" s="21" t="s">
        <v>149</v>
      </c>
      <c r="C110" s="51">
        <v>14</v>
      </c>
      <c r="D110" s="32"/>
      <c r="E110" s="32"/>
      <c r="F110" s="32"/>
      <c r="G110" s="33"/>
      <c r="H110" s="33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</row>
    <row r="111" spans="1:19" s="33" customFormat="1" ht="15">
      <c r="A111" s="57" t="s">
        <v>2</v>
      </c>
      <c r="B111" s="24" t="s">
        <v>150</v>
      </c>
      <c r="C111" s="13">
        <f>SUM(C112:C114)</f>
        <v>5004</v>
      </c>
      <c r="D111" s="48"/>
      <c r="E111" s="32"/>
      <c r="F111" s="32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</row>
    <row r="112" spans="1:19" s="56" customFormat="1" ht="42.75">
      <c r="A112" s="16" t="s">
        <v>151</v>
      </c>
      <c r="B112" s="21" t="s">
        <v>201</v>
      </c>
      <c r="C112" s="42">
        <v>5000</v>
      </c>
      <c r="D112" s="33"/>
      <c r="E112" s="32"/>
      <c r="F112" s="32"/>
      <c r="G112" s="33"/>
      <c r="H112" s="33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</row>
    <row r="113" spans="1:19" ht="28.5">
      <c r="A113" s="16" t="s">
        <v>152</v>
      </c>
      <c r="B113" s="30" t="s">
        <v>190</v>
      </c>
      <c r="C113" s="42">
        <v>2</v>
      </c>
      <c r="D113" s="33"/>
      <c r="G113" s="33"/>
      <c r="H113" s="33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</row>
    <row r="114" spans="1:19" ht="28.5">
      <c r="A114" s="16" t="s">
        <v>153</v>
      </c>
      <c r="B114" s="19" t="s">
        <v>154</v>
      </c>
      <c r="C114" s="42">
        <v>2</v>
      </c>
      <c r="D114" s="33"/>
      <c r="G114" s="33"/>
      <c r="H114" s="33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</row>
    <row r="115" spans="1:19" ht="15">
      <c r="A115" s="57" t="s">
        <v>155</v>
      </c>
      <c r="B115" s="24" t="s">
        <v>156</v>
      </c>
      <c r="C115" s="13">
        <f>SUM(C116:C124)</f>
        <v>6606</v>
      </c>
      <c r="G115" s="33"/>
      <c r="H115" s="33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</row>
    <row r="116" spans="1:19" ht="28.5">
      <c r="A116" s="16" t="s">
        <v>157</v>
      </c>
      <c r="B116" s="21" t="s">
        <v>158</v>
      </c>
      <c r="C116" s="54">
        <v>300</v>
      </c>
      <c r="G116" s="33"/>
      <c r="H116" s="33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spans="1:19" ht="14.25">
      <c r="A117" s="16" t="s">
        <v>159</v>
      </c>
      <c r="B117" s="21" t="s">
        <v>205</v>
      </c>
      <c r="C117" s="54">
        <v>500</v>
      </c>
      <c r="G117" s="33"/>
      <c r="H117" s="33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</row>
    <row r="118" spans="1:19" s="48" customFormat="1" ht="28.5">
      <c r="A118" s="16" t="s">
        <v>160</v>
      </c>
      <c r="B118" s="21" t="s">
        <v>191</v>
      </c>
      <c r="C118" s="54">
        <v>4500</v>
      </c>
      <c r="D118" s="32"/>
      <c r="E118" s="32"/>
      <c r="F118" s="32"/>
      <c r="G118" s="33"/>
      <c r="H118" s="33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</row>
    <row r="119" spans="1:19" s="48" customFormat="1" ht="28.5">
      <c r="A119" s="16" t="s">
        <v>161</v>
      </c>
      <c r="B119" s="21" t="s">
        <v>206</v>
      </c>
      <c r="C119" s="54">
        <v>500</v>
      </c>
      <c r="D119" s="32"/>
      <c r="E119" s="32"/>
      <c r="F119" s="32"/>
      <c r="G119" s="33"/>
      <c r="H119" s="33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</row>
    <row r="120" spans="1:19" s="48" customFormat="1" ht="28.5">
      <c r="A120" s="16" t="s">
        <v>162</v>
      </c>
      <c r="B120" s="21" t="s">
        <v>207</v>
      </c>
      <c r="C120" s="54">
        <v>5</v>
      </c>
      <c r="D120" s="32"/>
      <c r="E120" s="32"/>
      <c r="F120" s="32"/>
      <c r="G120" s="33"/>
      <c r="H120" s="33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</row>
    <row r="121" spans="1:19" s="48" customFormat="1" ht="28.5">
      <c r="A121" s="16" t="s">
        <v>210</v>
      </c>
      <c r="B121" s="21" t="s">
        <v>163</v>
      </c>
      <c r="C121" s="54">
        <v>50</v>
      </c>
      <c r="D121" s="32"/>
      <c r="E121" s="32"/>
      <c r="F121" s="32"/>
      <c r="G121" s="33"/>
      <c r="H121" s="33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</row>
    <row r="122" spans="1:19" s="48" customFormat="1" ht="28.5">
      <c r="A122" s="16" t="s">
        <v>211</v>
      </c>
      <c r="B122" s="21" t="s">
        <v>164</v>
      </c>
      <c r="C122" s="54">
        <v>446</v>
      </c>
      <c r="D122" s="32"/>
      <c r="E122" s="32"/>
      <c r="F122" s="32"/>
      <c r="G122" s="33"/>
      <c r="H122" s="33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</row>
    <row r="123" spans="1:19" s="48" customFormat="1" ht="28.5">
      <c r="A123" s="16" t="s">
        <v>212</v>
      </c>
      <c r="B123" s="21" t="s">
        <v>165</v>
      </c>
      <c r="C123" s="54">
        <v>5</v>
      </c>
      <c r="D123" s="32"/>
      <c r="E123" s="32"/>
      <c r="F123" s="32"/>
      <c r="G123" s="33"/>
      <c r="H123" s="33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</row>
    <row r="124" spans="1:19" s="48" customFormat="1" ht="28.5">
      <c r="A124" s="16" t="s">
        <v>213</v>
      </c>
      <c r="B124" s="21" t="s">
        <v>208</v>
      </c>
      <c r="C124" s="54">
        <v>300</v>
      </c>
      <c r="D124" s="32"/>
      <c r="E124" s="32"/>
      <c r="F124" s="32"/>
      <c r="G124" s="33"/>
      <c r="H124" s="33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</row>
    <row r="125" spans="1:19">
      <c r="H125" s="33"/>
      <c r="I125" s="34"/>
      <c r="J125" s="34"/>
    </row>
    <row r="126" spans="1:19">
      <c r="H126" s="33"/>
      <c r="I126" s="34"/>
      <c r="J126" s="34"/>
    </row>
    <row r="127" spans="1:19">
      <c r="H127" s="33"/>
      <c r="I127" s="34"/>
      <c r="J127" s="34"/>
    </row>
    <row r="128" spans="1:19">
      <c r="H128" s="33"/>
      <c r="I128" s="34"/>
      <c r="J128" s="34"/>
    </row>
    <row r="129" spans="8:10">
      <c r="H129" s="33"/>
      <c r="I129" s="34"/>
      <c r="J129" s="34"/>
    </row>
    <row r="130" spans="8:10">
      <c r="H130" s="33"/>
      <c r="I130" s="34"/>
      <c r="J130" s="34"/>
    </row>
    <row r="131" spans="8:10">
      <c r="H131" s="33"/>
      <c r="I131" s="34"/>
      <c r="J131" s="34"/>
    </row>
    <row r="132" spans="8:10">
      <c r="H132" s="33"/>
      <c r="I132" s="34"/>
      <c r="J132" s="34"/>
    </row>
    <row r="133" spans="8:10">
      <c r="H133" s="33"/>
      <c r="I133" s="34"/>
      <c r="J133" s="34"/>
    </row>
    <row r="134" spans="8:10">
      <c r="H134" s="33"/>
      <c r="I134" s="34"/>
      <c r="J134" s="34"/>
    </row>
    <row r="135" spans="8:10">
      <c r="H135" s="33"/>
      <c r="I135" s="34"/>
      <c r="J135" s="34"/>
    </row>
    <row r="136" spans="8:10">
      <c r="H136" s="33"/>
      <c r="I136" s="34"/>
      <c r="J136" s="34"/>
    </row>
    <row r="137" spans="8:10">
      <c r="H137" s="33"/>
      <c r="I137" s="34"/>
      <c r="J137" s="34"/>
    </row>
    <row r="138" spans="8:10">
      <c r="H138" s="33"/>
      <c r="I138" s="34"/>
      <c r="J138" s="34"/>
    </row>
    <row r="139" spans="8:10">
      <c r="H139" s="33"/>
      <c r="I139" s="34"/>
      <c r="J139" s="34"/>
    </row>
    <row r="140" spans="8:10">
      <c r="H140" s="33"/>
      <c r="I140" s="34"/>
      <c r="J140" s="34"/>
    </row>
  </sheetData>
  <autoFilter ref="A3:WVJ124"/>
  <mergeCells count="1">
    <mergeCell ref="A1:C1"/>
  </mergeCells>
  <pageMargins left="0.70866141732283472" right="0.31496062992125984" top="1.0236220472440944" bottom="0.39" header="0.31496062992125984" footer="0.17"/>
  <pageSetup paperSize="9" scale="90" orientation="portrait" r:id="rId1"/>
  <headerFooter>
    <oddHeader>&amp;LROMÂNIA
JUDEŢUL MUREŞ
CONSILIUL JUDEŢEAN&amp;RAnexa nr. 10 la HCJM nr.          /2025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3</vt:i4>
      </vt:variant>
    </vt:vector>
  </HeadingPairs>
  <TitlesOfParts>
    <vt:vector size="4" baseType="lpstr">
      <vt:lpstr>Program dumuri anexa</vt:lpstr>
      <vt:lpstr>'Program dumuri anexa'!_Hlk156810353</vt:lpstr>
      <vt:lpstr>'Program dumuri anexa'!Imprimare_titluri</vt:lpstr>
      <vt:lpstr>'Program dumuri anexa'!Zona_de_imprimat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2025-03-20T11:40:29Z</dcterms:modified>
</cp:coreProperties>
</file>