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Foaie1" sheetId="1" r:id="rId1"/>
    <sheet name="Foaie2" sheetId="2" r:id="rId2"/>
    <sheet name="Foaie3" sheetId="3" r:id="rId3"/>
    <sheet name="Foaie4" sheetId="4" r:id="rId4"/>
  </sheets>
  <calcPr calcId="125725"/>
</workbook>
</file>

<file path=xl/calcChain.xml><?xml version="1.0" encoding="utf-8"?>
<calcChain xmlns="http://schemas.openxmlformats.org/spreadsheetml/2006/main">
  <c r="D28" i="1"/>
  <c r="D74"/>
  <c r="D164"/>
  <c r="D10"/>
  <c r="D53"/>
  <c r="D23"/>
  <c r="D40" l="1"/>
  <c r="D158"/>
  <c r="D155"/>
  <c r="D151"/>
  <c r="D148"/>
  <c r="D140"/>
  <c r="D130"/>
  <c r="D125"/>
  <c r="D117"/>
  <c r="D86"/>
  <c r="D82"/>
  <c r="D78"/>
  <c r="D67"/>
  <c r="D43" l="1"/>
  <c r="D45"/>
  <c r="D32"/>
  <c r="D65"/>
  <c r="D135"/>
  <c r="D132"/>
  <c r="D95"/>
  <c r="D91"/>
  <c r="D75"/>
  <c r="D58"/>
  <c r="D9" l="1"/>
  <c r="D69"/>
  <c r="D72"/>
  <c r="D35"/>
  <c r="D57" l="1"/>
  <c r="D8" s="1"/>
</calcChain>
</file>

<file path=xl/sharedStrings.xml><?xml version="1.0" encoding="utf-8"?>
<sst xmlns="http://schemas.openxmlformats.org/spreadsheetml/2006/main" count="167" uniqueCount="167">
  <si>
    <t>Nr. crt.</t>
  </si>
  <si>
    <t>Simb.
cap. bug.</t>
  </si>
  <si>
    <t>Denumirea lucrării</t>
  </si>
  <si>
    <t xml:space="preserve">CONSILIUL JUDETEAN MURES   </t>
  </si>
  <si>
    <t>CAPITOL 51</t>
  </si>
  <si>
    <t xml:space="preserve">TOTAL Reparații, din care:                                                                </t>
  </si>
  <si>
    <t>CAPITOL 60</t>
  </si>
  <si>
    <t>SPJ SALVAMONT total, din care:</t>
  </si>
  <si>
    <t>1</t>
  </si>
  <si>
    <t>CENTRUL ŞCOLAR PENTRU EDUCAŢIE INCLUZIVĂ NR.1</t>
  </si>
  <si>
    <t>CENTRUL ŞCOLAR PENTRU EDUCAŢIE INCLUZIVĂ NR.2</t>
  </si>
  <si>
    <t>SPITALUL CLINIC JUDEŢEAN MUREŞ</t>
  </si>
  <si>
    <t>SPITALUL MUNICIPAL DR. GHEORGHE MARINESCU TÂRNĂVENI</t>
  </si>
  <si>
    <t xml:space="preserve">UNITATI  DE  CULTURA      </t>
  </si>
  <si>
    <t xml:space="preserve">Muzeul Judeţean MUREŞ                             </t>
  </si>
  <si>
    <t>Biblioteca Judeţeană Mureş</t>
  </si>
  <si>
    <t>Centrul Județean de Cultură Tradițională și Educație Artistică Mureș</t>
  </si>
  <si>
    <t>DIRECŢIA GENERALĂ DE ASISTENŢĂ SOCIALĂ ŞI PROTECŢIA COPILULUI MUREŞ total, din care:</t>
  </si>
  <si>
    <t>Sediu DGASPC MURES</t>
  </si>
  <si>
    <t>Teatrul pentru Copii şi Tineret "Ariel"</t>
  </si>
  <si>
    <t>Cabr SIGHISOARA</t>
  </si>
  <si>
    <t xml:space="preserve">Unitate de management Capusu de Campie </t>
  </si>
  <si>
    <t xml:space="preserve">CIA Lunca Muresului </t>
  </si>
  <si>
    <t xml:space="preserve">CRRN Brancovenesti </t>
  </si>
  <si>
    <t xml:space="preserve">CRRN Calugareni </t>
  </si>
  <si>
    <t>Ansamblul Artistic Profesionist „Mureșul”</t>
  </si>
  <si>
    <t>2</t>
  </si>
  <si>
    <t>Servicii de reparare a automobilelor</t>
  </si>
  <si>
    <t>Servicii de reparare și întreținere centrală termică pe gaz, instalații încălzire</t>
  </si>
  <si>
    <t>Reparaţii sediu administrativ demontare și remontare iluminat arhitectural PT+executie+diriginte de santier</t>
  </si>
  <si>
    <t>Reparaţii sediu administrativ - ornamente- faza PT +taxe+avize+ execuție+ dirigenție</t>
  </si>
  <si>
    <t>Reparații la clădirea din Târgu Mureș str. Plutelor nr.2  - PT</t>
  </si>
  <si>
    <t>Reparații la clădirea din Târgu Mureș str. Plutelor nr.2  - Execuție +dirigintie de santier</t>
  </si>
  <si>
    <t>Reparații corp B și D la Palatul Apollo-  Execuție+ Dirigenție</t>
  </si>
  <si>
    <t>Reparații în casa scării la Palatul administrativ -lucrare in garantie -Asistenta diriginte de santier</t>
  </si>
  <si>
    <t xml:space="preserve">Reparații curente </t>
  </si>
  <si>
    <t>Lucrări de reparații curente la drumul de acces, scări și platforme asfaltate la Monumentul Eroilor Oarba de Mureș - faza PT”</t>
  </si>
  <si>
    <t>mii lei</t>
  </si>
  <si>
    <t>CAPITOL 84</t>
  </si>
  <si>
    <t>Proiect Reabilitarea și restaurarea clădirii Bibliotecii Teleki-Bolyai</t>
  </si>
  <si>
    <t>Igienizări interioare clădire corp B etaj</t>
  </si>
  <si>
    <t>Termo și hidroizolație fundație corp C</t>
  </si>
  <si>
    <t>CTF Reghin</t>
  </si>
  <si>
    <t>Reparații și înlocuiri instalații de apă și sanitare 5 case (CTF Făgărașului 4/12, CTF Făgărașului 4/60, CTF Iernuțeni 2-8/9, CTF Rodnei 16/12, CTF Subcetate 26)</t>
  </si>
  <si>
    <t>Serviciul intervenţie în regim de urgenţă, abuz, neglijare, trafic, migrare,  telefonul copilului -SIRU Tg.Mureș</t>
  </si>
  <si>
    <t>Reparații și zugrăveli interioare birou administrativ</t>
  </si>
  <si>
    <t>Reparații/înlocuire balustradă casa scării</t>
  </si>
  <si>
    <t>Reparații instalații electrice magazia alimente și birou administrativ</t>
  </si>
  <si>
    <t>CTF Valea Nirajului</t>
  </si>
  <si>
    <t>Ignifugare scări interioare, bârne la birou și depozit CTF Bălăușeri</t>
  </si>
  <si>
    <t>Renovare băi CTF Miercurea Nirajului, 60</t>
  </si>
  <si>
    <t xml:space="preserve">CTF Târnăveni </t>
  </si>
  <si>
    <t>Reparații și zugrăveli interioare și exterioare, reparații curte spații de joacă și trotuare  (200 mp - cu pavaj, beton și gazon) CTF Târnăveni, Plevnei</t>
  </si>
  <si>
    <t>Reparații exterioare gard front stradal (18 ml),  reparații curte spațiu de joacă și trotuare (200 mp - cu pavaj, beton și gazon), reparații și zugrăveli exterioare CTF Târnăveni, Lebedei</t>
  </si>
  <si>
    <t xml:space="preserve">CTF Câmpie </t>
  </si>
  <si>
    <t>Reparații/înlocuire instalație electrică CTF Sărmaș, Dezrobirii</t>
  </si>
  <si>
    <t>Izolație exterioară CTF Sărmaș, Dezrobirii</t>
  </si>
  <si>
    <t>Reparații curente băi CTF Sărmaș, Dezrobirii</t>
  </si>
  <si>
    <t>Reparații și zugrăveli interioare/exterioare CTF Sărmaș, Dezrobirii</t>
  </si>
  <si>
    <t>Reparații gard CTF Râciu</t>
  </si>
  <si>
    <t>Reparații exterioare și igienizări CTF Râciu</t>
  </si>
  <si>
    <t>Reparații/înlocuire instalație electrică CTF Zau de Câmpie</t>
  </si>
  <si>
    <t>Izolație exterioară CTF Zau de Câmpie</t>
  </si>
  <si>
    <t>Reparații curente băi CTF Zau de Câmpie</t>
  </si>
  <si>
    <t>Reparații și zugraveli interioare/exterioare CTF Zau de Câmpie</t>
  </si>
  <si>
    <t>Reparații magazie CTF Zau de Câmpie</t>
  </si>
  <si>
    <t>Reparații pivniță CTF Zau de Câmpie</t>
  </si>
  <si>
    <t>Reparații gard CTF Zau de Câmpie</t>
  </si>
  <si>
    <t>Izolație exterioară CTF Sărmaș, Republicii</t>
  </si>
  <si>
    <t>Reparații curente băi CTF Sărmaș, Republicii</t>
  </si>
  <si>
    <t>Reparații și zugraveli interioare/exterioare CTF Câmpenița</t>
  </si>
  <si>
    <t>Izolație exterioară CTF Câmpenița</t>
  </si>
  <si>
    <t>Reparații curente băi CTF Câmpenița</t>
  </si>
  <si>
    <t>Reparații curte/trotuar CTF Câmpenița</t>
  </si>
  <si>
    <t>CTF Sâncraiu de Mureş</t>
  </si>
  <si>
    <t>Reparații acoperiș (înlocuit țigle) - 11 case</t>
  </si>
  <si>
    <t xml:space="preserve">Igienizări interioare - 11 case </t>
  </si>
  <si>
    <t>Reparații marchize - 11 case</t>
  </si>
  <si>
    <t>Reparații instalații electrice, înlocuire doze perete, prize și întrerupătoare</t>
  </si>
  <si>
    <t>Reparații instalații sanitare  (înlocuire faianță, gresie, accesorii)</t>
  </si>
  <si>
    <t>Reparații înlocuire geamuri/uși termopan</t>
  </si>
  <si>
    <t>Înlocuit balustrade de lemn scări - 11 case</t>
  </si>
  <si>
    <t xml:space="preserve">Reparații loc de recreere, leagăne, topogane, foișor, balansoar </t>
  </si>
  <si>
    <t>Zugrăvire bloc alimentar, module, magazii alimente</t>
  </si>
  <si>
    <t>Reparații pavaj curte</t>
  </si>
  <si>
    <t>Reparații 6 luminatoare holuri instituție</t>
  </si>
  <si>
    <t>Înlocuire cădițe duș grupuri sanitare, reparații pardoseli, reparații instalație electrică interioară și exterioară (înlocuit corpuri de iluminat defecte și neconforme), reparații instalație de încălzire (înlocuit calorifere), zugrăveli/igienizări interioare/exterioare</t>
  </si>
  <si>
    <t xml:space="preserve">Reparații gard și porți acces - Ceuașu de Câmpie 43 </t>
  </si>
  <si>
    <t>Reparații exterioare curte, burlane și ștocături - Ceuașu de Câmpie 43</t>
  </si>
  <si>
    <t>Igienizări interioare 13 saloane, 5 băi CIA Sf. Andrei</t>
  </si>
  <si>
    <t>Igienizări interioare (birouri) CIA Sf. Andrei</t>
  </si>
  <si>
    <t>Igienizări subsol LMP</t>
  </si>
  <si>
    <t>Igienizări 7 bai CIA Sf. Maria</t>
  </si>
  <si>
    <t>Schimbat uși interior termopan parter Pavilion D</t>
  </si>
  <si>
    <t>Schimbat calorifere încălzire Pavilion D parter</t>
  </si>
  <si>
    <t>Schimbat gresie și faianță parter și parchet etaj Pavilion D</t>
  </si>
  <si>
    <t>Montat cabine duș Pavilion D etaj</t>
  </si>
  <si>
    <t>Igienizari interioare parter și etaj Pavilion D</t>
  </si>
  <si>
    <t>Schimbat acoperis centrala termica Pavilion C+D</t>
  </si>
  <si>
    <t>Reparații pereți pavilion A</t>
  </si>
  <si>
    <t xml:space="preserve">CIA Reghin </t>
  </si>
  <si>
    <t>Zugrăveli interioare , placare cu gresie și faianță - Casa Sperantei</t>
  </si>
  <si>
    <t>Înlocuire uși interioare - Casa Speranței</t>
  </si>
  <si>
    <t>Schimbat rețea canalizare exterioară - Pavilion Sf. Ana</t>
  </si>
  <si>
    <t>Igienizari și zugrăveli interioare saloane și săli de zi - Pavilion Sf. Maria și Primula</t>
  </si>
  <si>
    <t xml:space="preserve">Schimbat uși termopan 4 buc - Pavilion Sf. Maria și Primula </t>
  </si>
  <si>
    <t>Reparații și zugrăveli exterioare (1200 mp), reparat subsol contra infiltrațiilor apei pluviale Pavilion Sf. Iosif</t>
  </si>
  <si>
    <t>CAbR Reghin</t>
  </si>
  <si>
    <t>Lucrări înlocuire pardoseală PVC corp A2</t>
  </si>
  <si>
    <t>Lucrări reparații uși corp A2</t>
  </si>
  <si>
    <t>Zugrăveli/igienizări interioare corp A2</t>
  </si>
  <si>
    <t>Lucrări înlocuire parchet melaminat corp A2</t>
  </si>
  <si>
    <t>Reparații și înlocuire pavaj curte CTF Subcetate (200 m)</t>
  </si>
  <si>
    <t xml:space="preserve">Reparații instalație electrică CTF Subcetate       </t>
  </si>
  <si>
    <t>Reparații băi beneficiari CTF Sângeorgiu de Pădure</t>
  </si>
  <si>
    <t xml:space="preserve">Reparații băi beneficiari CTF Bălăușeri </t>
  </si>
  <si>
    <t>Reparații gard (30 m), reparații curte spațiu de joacă și trotuar (250 mp - cu pavaj, beton și gazon), reparat zid susținere, reparații și zugrăveli exterioare CTF Târnăveni, George Coșbuc</t>
  </si>
  <si>
    <t>Reparații trotuar de protecție, trepte curte interioară</t>
  </si>
  <si>
    <t>Reparații sediu administrativ spații interioare</t>
  </si>
  <si>
    <t>Întreținere sisteme de curenți slabi, curenți tari, verificări, înlocuiri componente defecte</t>
  </si>
  <si>
    <t>Revizii/înlocuiri instalații termice, instalații apă/canal, înlocuire componente defecte</t>
  </si>
  <si>
    <t>Revizii orgă Palatul Culturii</t>
  </si>
  <si>
    <t>Adaptare etichete pentru persoane cu nevoi speciale</t>
  </si>
  <si>
    <t xml:space="preserve">ROMÂNIA                                                                                                                                                   JUDEȚUL MUREȘ                                                                                 Anexa nr. 9 la HCJM nr. _____/2025    CONSILIUL JUDEȚEAN MUREȘ                                                                                                       </t>
  </si>
  <si>
    <t>Program de Reparații pentru anul 2025</t>
  </si>
  <si>
    <t>Program 2025</t>
  </si>
  <si>
    <t>Reparații săli de expoziții</t>
  </si>
  <si>
    <t>Reparații și curățare sistem de încălzire clădire</t>
  </si>
  <si>
    <t>Reparații instalații apă și sanitare</t>
  </si>
  <si>
    <t>Igienizarea și zugrăvirea sălilor de clasă, a grupurilor sanitare și a coridoarelor - clădirea din Târgu Mureș</t>
  </si>
  <si>
    <t>Igienizarea și zugrăvirea sălilor de clasă, a grupurilor sanitare și a coridoarelor - clădirea din Târnăveni</t>
  </si>
  <si>
    <t>Reparații baze Salvamont și refugii</t>
  </si>
  <si>
    <t>Reparații vehicule</t>
  </si>
  <si>
    <t>Lucrări de zugrăvit săli de clasă, grupuri sanitare și reparații geamuri birouri parter</t>
  </si>
  <si>
    <t>Repararea și întreținerea echipamentului de rețea</t>
  </si>
  <si>
    <t>Rașchetat parchet în sălile de clasă de la parterul clădirii</t>
  </si>
  <si>
    <t>Reparații mașină transport elevi</t>
  </si>
  <si>
    <t>Reparații auto</t>
  </si>
  <si>
    <t>CENTRUL ŞCOLAR DE EDUCAŢIE INCLUZIVĂ NR.3 REGHIN</t>
  </si>
  <si>
    <t>Reparații exterioare la clădirea centralei termice</t>
  </si>
  <si>
    <t>Lucrări de reparații imobil Strada Hunedoara nr. 29</t>
  </si>
  <si>
    <t>Lucrări de reparații și igienizare clădire Gheorghe Marinescu nr. 1</t>
  </si>
  <si>
    <t>Lucrări de amenajare sterilizare centrală</t>
  </si>
  <si>
    <t>Reparaţii sediu administrativ (dren, învelitoare, reparații la arhivă,etc.) execuție+ dirigenție+asistenta proiectant</t>
  </si>
  <si>
    <t>Reparații la Palatul Administrativ  (execuție+diriginte+asistență proiectant)</t>
  </si>
  <si>
    <t>Lucrări de reparații curente la drumul de acces, scări și platforme asfaltate la Monumentul Eroilor Oarba de Mureș - EXECUȚIE+diriginte</t>
  </si>
  <si>
    <t>Reparații curte interioară la Palatul Administrativ</t>
  </si>
  <si>
    <t>Reamenajare grupuri sanitare la Centru de perfecţionare pentru personalul din administraţia publică (PT+Execuție)</t>
  </si>
  <si>
    <t>Reparații curente la demisolul clădirii și a grupurilor sanitare la Centrul Militar Județean Mureș - diriginte de șantier</t>
  </si>
  <si>
    <t xml:space="preserve">CAbR Ceuasu de Campie </t>
  </si>
  <si>
    <t>Reparatii trasee apa, incalzire si canalizare subsol Ambulatoriu</t>
  </si>
  <si>
    <t>Reparatii curente si igienizare sala de operatie din Sectia Chirurgie( 3 Sali)</t>
  </si>
  <si>
    <t>Reparatii curente si igienizare Sectie Pshiatrie Femei</t>
  </si>
  <si>
    <t>Reparații curente la Palatul Administrativ, Sediul Administrativ și Palatul Apollo, studii, expertize</t>
  </si>
  <si>
    <t>Servicii de reparare și întreținere remize și spații de depozitare</t>
  </si>
  <si>
    <t>Lucrări de reparații canalizare imobil strada Gheorghe Marinescu nr. 1</t>
  </si>
  <si>
    <t>Lucrări de amenajări exterioare imobil Strada Hunedoara nr. 29</t>
  </si>
  <si>
    <t>Lucrări de reparații și amenajare serviciul anatomie patologică</t>
  </si>
  <si>
    <t>Lucrări de reparații și amenajare laborator medicină nucleară</t>
  </si>
  <si>
    <t>Lucrări de reparații și igienizare încăperi clădire Apollo</t>
  </si>
  <si>
    <t>Reparații curte/ trotuar și dale exterioare CTF Sărmaș, Republicii</t>
  </si>
  <si>
    <t>SSCPAD LUDUS</t>
  </si>
  <si>
    <t>Reparații gard corp acces</t>
  </si>
  <si>
    <t>Centrul de Tranzit ADA</t>
  </si>
  <si>
    <t>Zugrăveli și igienizări interioare</t>
  </si>
  <si>
    <t>Reparații acoperiș, înlocuit burlane CTF Câmpenița</t>
  </si>
  <si>
    <t>Reparații curente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</si>
</sst>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b/>
      <sz val="10"/>
      <color rgb="FF0000FF"/>
      <name val="Arial"/>
      <family val="2"/>
    </font>
    <font>
      <b/>
      <sz val="10"/>
      <name val="Arial"/>
      <family val="2"/>
      <charset val="238"/>
    </font>
    <font>
      <b/>
      <sz val="10"/>
      <color rgb="FFFF66FF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1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6" fillId="0" borderId="1" xfId="0" applyFont="1" applyBorder="1"/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3" fontId="9" fillId="0" borderId="1" xfId="0" applyNumberFormat="1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center" wrapText="1"/>
    </xf>
    <xf numFmtId="3" fontId="1" fillId="5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  <xf numFmtId="49" fontId="5" fillId="3" borderId="1" xfId="1" applyNumberFormat="1" applyFont="1" applyFill="1" applyBorder="1" applyAlignment="1">
      <alignment wrapText="1"/>
    </xf>
    <xf numFmtId="49" fontId="5" fillId="3" borderId="2" xfId="1" applyNumberFormat="1" applyFont="1" applyFill="1" applyBorder="1" applyAlignment="1">
      <alignment wrapText="1"/>
    </xf>
    <xf numFmtId="3" fontId="5" fillId="3" borderId="1" xfId="1" applyNumberFormat="1" applyFont="1" applyFill="1" applyBorder="1" applyAlignment="1">
      <alignment wrapText="1"/>
    </xf>
    <xf numFmtId="0" fontId="5" fillId="5" borderId="2" xfId="0" applyFont="1" applyFill="1" applyBorder="1" applyAlignment="1">
      <alignment horizontal="left" vertical="center" wrapText="1"/>
    </xf>
    <xf numFmtId="3" fontId="5" fillId="5" borderId="1" xfId="0" applyNumberFormat="1" applyFont="1" applyFill="1" applyBorder="1" applyAlignment="1">
      <alignment horizontal="right" wrapText="1"/>
    </xf>
    <xf numFmtId="0" fontId="1" fillId="6" borderId="2" xfId="0" applyFont="1" applyFill="1" applyBorder="1" applyAlignment="1">
      <alignment horizontal="left" vertical="center" wrapText="1"/>
    </xf>
    <xf numFmtId="3" fontId="1" fillId="6" borderId="1" xfId="0" applyNumberFormat="1" applyFont="1" applyFill="1" applyBorder="1" applyAlignment="1">
      <alignment horizontal="right" wrapText="1"/>
    </xf>
    <xf numFmtId="0" fontId="10" fillId="5" borderId="2" xfId="0" applyFont="1" applyFill="1" applyBorder="1" applyAlignment="1">
      <alignment horizontal="left" vertical="center" wrapText="1"/>
    </xf>
    <xf numFmtId="3" fontId="10" fillId="5" borderId="1" xfId="0" applyNumberFormat="1" applyFont="1" applyFill="1" applyBorder="1" applyAlignment="1">
      <alignment horizontal="right" wrapText="1"/>
    </xf>
    <xf numFmtId="0" fontId="10" fillId="7" borderId="2" xfId="0" applyFont="1" applyFill="1" applyBorder="1" applyAlignment="1">
      <alignment horizontal="left" vertical="center" wrapText="1"/>
    </xf>
    <xf numFmtId="3" fontId="10" fillId="7" borderId="1" xfId="0" applyNumberFormat="1" applyFont="1" applyFill="1" applyBorder="1" applyAlignment="1">
      <alignment horizontal="right" wrapText="1"/>
    </xf>
    <xf numFmtId="49" fontId="2" fillId="7" borderId="1" xfId="0" applyNumberFormat="1" applyFont="1" applyFill="1" applyBorder="1" applyAlignment="1">
      <alignment horizontal="left" vertical="center" wrapText="1"/>
    </xf>
    <xf numFmtId="3" fontId="2" fillId="7" borderId="1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left" vertical="center" wrapText="1"/>
    </xf>
    <xf numFmtId="3" fontId="2" fillId="7" borderId="1" xfId="0" applyNumberFormat="1" applyFont="1" applyFill="1" applyBorder="1" applyAlignment="1">
      <alignment horizontal="left" vertical="center" wrapText="1"/>
    </xf>
    <xf numFmtId="3" fontId="2" fillId="7" borderId="1" xfId="0" applyNumberFormat="1" applyFont="1" applyFill="1" applyBorder="1" applyAlignment="1">
      <alignment horizontal="right" vertical="center" wrapText="1"/>
    </xf>
    <xf numFmtId="3" fontId="2" fillId="7" borderId="1" xfId="0" applyNumberFormat="1" applyFont="1" applyFill="1" applyBorder="1"/>
    <xf numFmtId="3" fontId="7" fillId="7" borderId="1" xfId="0" applyNumberFormat="1" applyFont="1" applyFill="1" applyBorder="1"/>
    <xf numFmtId="0" fontId="7" fillId="7" borderId="1" xfId="0" applyFont="1" applyFill="1" applyBorder="1" applyAlignment="1">
      <alignment wrapText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" fontId="6" fillId="0" borderId="1" xfId="0" applyNumberFormat="1" applyFont="1" applyBorder="1"/>
    <xf numFmtId="0" fontId="5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49" fontId="6" fillId="4" borderId="1" xfId="1" applyNumberFormat="1" applyFont="1" applyFill="1" applyBorder="1" applyAlignment="1">
      <alignment horizontal="right" wrapText="1"/>
    </xf>
    <xf numFmtId="0" fontId="5" fillId="5" borderId="1" xfId="0" applyFont="1" applyFill="1" applyBorder="1" applyAlignment="1">
      <alignment horizontal="right" wrapText="1"/>
    </xf>
    <xf numFmtId="0" fontId="5" fillId="5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right" wrapText="1"/>
    </xf>
    <xf numFmtId="0" fontId="1" fillId="5" borderId="1" xfId="0" applyFont="1" applyFill="1" applyBorder="1" applyAlignment="1">
      <alignment horizontal="center" wrapText="1"/>
    </xf>
    <xf numFmtId="0" fontId="0" fillId="6" borderId="1" xfId="0" applyFont="1" applyFill="1" applyBorder="1" applyAlignment="1">
      <alignment horizontal="center" wrapText="1"/>
    </xf>
    <xf numFmtId="0" fontId="10" fillId="6" borderId="1" xfId="0" applyFont="1" applyFill="1" applyBorder="1" applyAlignment="1">
      <alignment horizontal="center" wrapText="1"/>
    </xf>
    <xf numFmtId="0" fontId="10" fillId="5" borderId="1" xfId="0" applyFont="1" applyFill="1" applyBorder="1" applyAlignment="1">
      <alignment horizontal="right" wrapText="1"/>
    </xf>
    <xf numFmtId="0" fontId="10" fillId="5" borderId="1" xfId="0" applyFont="1" applyFill="1" applyBorder="1" applyAlignment="1">
      <alignment horizontal="center" wrapText="1"/>
    </xf>
    <xf numFmtId="0" fontId="10" fillId="5" borderId="1" xfId="0" applyFont="1" applyFill="1" applyBorder="1" applyAlignment="1">
      <alignment horizontal="left" wrapText="1"/>
    </xf>
    <xf numFmtId="0" fontId="10" fillId="5" borderId="2" xfId="0" applyFont="1" applyFill="1" applyBorder="1" applyAlignment="1">
      <alignment horizontal="left" wrapText="1"/>
    </xf>
    <xf numFmtId="0" fontId="10" fillId="7" borderId="1" xfId="0" applyFont="1" applyFill="1" applyBorder="1" applyAlignment="1">
      <alignment horizontal="left" wrapText="1"/>
    </xf>
    <xf numFmtId="0" fontId="0" fillId="7" borderId="1" xfId="0" applyFont="1" applyFill="1" applyBorder="1" applyAlignment="1">
      <alignment horizontal="center" wrapText="1"/>
    </xf>
    <xf numFmtId="0" fontId="12" fillId="7" borderId="1" xfId="0" applyFont="1" applyFill="1" applyBorder="1" applyAlignment="1">
      <alignment horizontal="right"/>
    </xf>
    <xf numFmtId="0" fontId="12" fillId="7" borderId="1" xfId="0" applyFont="1" applyFill="1" applyBorder="1" applyAlignment="1">
      <alignment horizontal="center" wrapText="1"/>
    </xf>
    <xf numFmtId="0" fontId="13" fillId="7" borderId="1" xfId="0" applyFont="1" applyFill="1" applyBorder="1" applyAlignment="1">
      <alignment horizontal="right"/>
    </xf>
    <xf numFmtId="0" fontId="13" fillId="7" borderId="1" xfId="0" applyFont="1" applyFill="1" applyBorder="1" applyAlignment="1">
      <alignment horizontal="center" wrapText="1"/>
    </xf>
    <xf numFmtId="3" fontId="13" fillId="7" borderId="1" xfId="0" applyNumberFormat="1" applyFont="1" applyFill="1" applyBorder="1" applyAlignment="1">
      <alignment horizontal="left" wrapText="1"/>
    </xf>
    <xf numFmtId="0" fontId="6" fillId="0" borderId="1" xfId="0" applyFont="1" applyBorder="1" applyAlignment="1">
      <alignment horizontal="right"/>
    </xf>
    <xf numFmtId="0" fontId="5" fillId="0" borderId="1" xfId="0" applyFont="1" applyFill="1" applyBorder="1" applyAlignment="1">
      <alignment horizontal="right" wrapText="1"/>
    </xf>
    <xf numFmtId="49" fontId="5" fillId="3" borderId="1" xfId="1" applyNumberFormat="1" applyFont="1" applyFill="1" applyBorder="1" applyAlignment="1">
      <alignment horizontal="right" wrapText="1"/>
    </xf>
    <xf numFmtId="0" fontId="0" fillId="6" borderId="1" xfId="0" applyFont="1" applyFill="1" applyBorder="1" applyAlignment="1">
      <alignment horizontal="right"/>
    </xf>
    <xf numFmtId="0" fontId="10" fillId="6" borderId="1" xfId="0" applyFont="1" applyFill="1" applyBorder="1" applyAlignment="1">
      <alignment horizontal="right" wrapText="1"/>
    </xf>
    <xf numFmtId="0" fontId="10" fillId="5" borderId="2" xfId="0" applyFont="1" applyFill="1" applyBorder="1" applyAlignment="1">
      <alignment horizontal="right" wrapText="1"/>
    </xf>
    <xf numFmtId="0" fontId="10" fillId="7" borderId="1" xfId="0" applyFont="1" applyFill="1" applyBorder="1" applyAlignment="1">
      <alignment horizontal="right" wrapText="1"/>
    </xf>
    <xf numFmtId="0" fontId="0" fillId="7" borderId="1" xfId="0" applyFont="1" applyFill="1" applyBorder="1" applyAlignment="1">
      <alignment horizontal="right"/>
    </xf>
    <xf numFmtId="3" fontId="13" fillId="7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right" vertical="center" wrapText="1"/>
    </xf>
    <xf numFmtId="3" fontId="15" fillId="7" borderId="1" xfId="0" applyNumberFormat="1" applyFont="1" applyFill="1" applyBorder="1" applyAlignment="1">
      <alignment horizontal="left" vertical="center" wrapText="1"/>
    </xf>
    <xf numFmtId="3" fontId="2" fillId="7" borderId="1" xfId="0" applyNumberFormat="1" applyFont="1" applyFill="1" applyBorder="1" applyAlignment="1">
      <alignment vertical="center" wrapText="1"/>
    </xf>
    <xf numFmtId="3" fontId="16" fillId="0" borderId="1" xfId="0" applyNumberFormat="1" applyFont="1" applyBorder="1" applyAlignment="1">
      <alignment horizontal="right" vertical="center" wrapText="1"/>
    </xf>
    <xf numFmtId="3" fontId="14" fillId="7" borderId="1" xfId="0" applyNumberFormat="1" applyFont="1" applyFill="1" applyBorder="1"/>
    <xf numFmtId="3" fontId="11" fillId="0" borderId="1" xfId="0" applyNumberFormat="1" applyFont="1" applyBorder="1"/>
    <xf numFmtId="3" fontId="2" fillId="7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/>
    <xf numFmtId="0" fontId="9" fillId="0" borderId="2" xfId="0" applyFont="1" applyBorder="1"/>
    <xf numFmtId="49" fontId="16" fillId="0" borderId="1" xfId="0" applyNumberFormat="1" applyFont="1" applyFill="1" applyBorder="1" applyAlignment="1">
      <alignment horizontal="justify" vertical="center" wrapText="1"/>
    </xf>
    <xf numFmtId="0" fontId="16" fillId="0" borderId="1" xfId="0" applyFont="1" applyBorder="1" applyAlignment="1">
      <alignment horizontal="justify" vertical="top" wrapText="1"/>
    </xf>
    <xf numFmtId="0" fontId="9" fillId="0" borderId="1" xfId="0" applyFont="1" applyBorder="1"/>
    <xf numFmtId="3" fontId="9" fillId="0" borderId="1" xfId="0" applyNumberFormat="1" applyFont="1" applyFill="1" applyBorder="1" applyAlignment="1">
      <alignment vertical="center" wrapText="1"/>
    </xf>
    <xf numFmtId="3" fontId="9" fillId="0" borderId="2" xfId="0" applyNumberFormat="1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justify" vertical="top" wrapText="1"/>
    </xf>
    <xf numFmtId="0" fontId="9" fillId="0" borderId="2" xfId="0" applyFont="1" applyFill="1" applyBorder="1" applyAlignment="1">
      <alignment vertical="top" wrapText="1"/>
    </xf>
    <xf numFmtId="0" fontId="9" fillId="0" borderId="1" xfId="0" applyFont="1" applyBorder="1" applyAlignment="1">
      <alignment horizontal="justify" wrapText="1"/>
    </xf>
    <xf numFmtId="0" fontId="9" fillId="0" borderId="2" xfId="0" applyFont="1" applyFill="1" applyBorder="1" applyAlignment="1">
      <alignment horizontal="justify" vertical="center" wrapText="1"/>
    </xf>
    <xf numFmtId="0" fontId="9" fillId="0" borderId="1" xfId="0" applyFont="1" applyBorder="1" applyAlignment="1">
      <alignment wrapText="1"/>
    </xf>
    <xf numFmtId="0" fontId="2" fillId="6" borderId="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3" fontId="9" fillId="0" borderId="1" xfId="0" applyNumberFormat="1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justify" vertical="justify" wrapText="1"/>
    </xf>
    <xf numFmtId="0" fontId="6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2">
    <cellStyle name="Normal" xfId="0" builtinId="0"/>
    <cellStyle name="Normal_Foaie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5"/>
  <sheetViews>
    <sheetView tabSelected="1" topLeftCell="A6" workbookViewId="0">
      <selection activeCell="D29" sqref="D29"/>
    </sheetView>
  </sheetViews>
  <sheetFormatPr defaultRowHeight="12.75"/>
  <cols>
    <col min="1" max="1" width="5" style="42" customWidth="1"/>
    <col min="2" max="2" width="5.28515625" style="11" customWidth="1"/>
    <col min="3" max="3" width="62.85546875" style="11" customWidth="1"/>
    <col min="4" max="4" width="11.85546875" style="11" customWidth="1"/>
    <col min="5" max="16384" width="9.140625" style="11"/>
  </cols>
  <sheetData>
    <row r="1" spans="1:4" ht="102" customHeight="1">
      <c r="A1" s="103" t="s">
        <v>123</v>
      </c>
      <c r="B1" s="103"/>
      <c r="C1" s="103"/>
      <c r="D1" s="103"/>
    </row>
    <row r="2" spans="1:4" ht="15.75">
      <c r="C2" s="17" t="s">
        <v>124</v>
      </c>
    </row>
    <row r="3" spans="1:4">
      <c r="D3" s="77" t="s">
        <v>37</v>
      </c>
    </row>
    <row r="4" spans="1:4" ht="51" customHeight="1">
      <c r="A4" s="104" t="s">
        <v>0</v>
      </c>
      <c r="B4" s="106" t="s">
        <v>1</v>
      </c>
      <c r="C4" s="108" t="s">
        <v>2</v>
      </c>
      <c r="D4" s="108" t="s">
        <v>125</v>
      </c>
    </row>
    <row r="5" spans="1:4">
      <c r="A5" s="105"/>
      <c r="B5" s="107"/>
      <c r="C5" s="109"/>
      <c r="D5" s="109"/>
    </row>
    <row r="6" spans="1:4">
      <c r="A6" s="105"/>
      <c r="B6" s="107"/>
      <c r="C6" s="109"/>
      <c r="D6" s="109"/>
    </row>
    <row r="7" spans="1:4">
      <c r="A7" s="43">
        <v>0</v>
      </c>
      <c r="B7" s="12">
        <v>1</v>
      </c>
      <c r="C7" s="12">
        <v>2</v>
      </c>
      <c r="D7" s="12">
        <v>3</v>
      </c>
    </row>
    <row r="8" spans="1:4">
      <c r="A8" s="41"/>
      <c r="B8" s="1"/>
      <c r="C8" s="14" t="s">
        <v>5</v>
      </c>
      <c r="D8" s="15">
        <f>D9+D32+D35+D40+D43+D45+D53+D57+D74</f>
        <v>17084</v>
      </c>
    </row>
    <row r="9" spans="1:4">
      <c r="A9" s="2"/>
      <c r="B9" s="3"/>
      <c r="C9" s="4" t="s">
        <v>3</v>
      </c>
      <c r="D9" s="5">
        <f>D10+D23+D28</f>
        <v>5312</v>
      </c>
    </row>
    <row r="10" spans="1:4">
      <c r="A10" s="6"/>
      <c r="B10" s="7"/>
      <c r="C10" s="8" t="s">
        <v>4</v>
      </c>
      <c r="D10" s="9">
        <f>SUM(D11:D22)</f>
        <v>3356</v>
      </c>
    </row>
    <row r="11" spans="1:4" ht="25.5">
      <c r="A11" s="68">
        <v>1</v>
      </c>
      <c r="B11" s="16">
        <v>51</v>
      </c>
      <c r="C11" s="94" t="s">
        <v>143</v>
      </c>
      <c r="D11" s="13">
        <v>350</v>
      </c>
    </row>
    <row r="12" spans="1:4" ht="25.5">
      <c r="A12" s="68">
        <v>2</v>
      </c>
      <c r="B12" s="16">
        <v>51</v>
      </c>
      <c r="C12" s="94" t="s">
        <v>29</v>
      </c>
      <c r="D12" s="13">
        <v>150</v>
      </c>
    </row>
    <row r="13" spans="1:4" ht="25.5">
      <c r="A13" s="68">
        <v>3</v>
      </c>
      <c r="B13" s="16">
        <v>51</v>
      </c>
      <c r="C13" s="94" t="s">
        <v>30</v>
      </c>
      <c r="D13" s="13">
        <v>700</v>
      </c>
    </row>
    <row r="14" spans="1:4">
      <c r="A14" s="68">
        <v>4</v>
      </c>
      <c r="B14" s="16">
        <v>51</v>
      </c>
      <c r="C14" s="94" t="s">
        <v>31</v>
      </c>
      <c r="D14" s="13">
        <v>10</v>
      </c>
    </row>
    <row r="15" spans="1:4" ht="25.5">
      <c r="A15" s="68">
        <v>5</v>
      </c>
      <c r="B15" s="16">
        <v>51</v>
      </c>
      <c r="C15" s="94" t="s">
        <v>32</v>
      </c>
      <c r="D15" s="13">
        <v>800</v>
      </c>
    </row>
    <row r="16" spans="1:4">
      <c r="A16" s="68">
        <v>6</v>
      </c>
      <c r="B16" s="16">
        <v>51</v>
      </c>
      <c r="C16" s="94" t="s">
        <v>33</v>
      </c>
      <c r="D16" s="13">
        <v>5</v>
      </c>
    </row>
    <row r="17" spans="1:4" ht="25.5">
      <c r="A17" s="68">
        <v>7</v>
      </c>
      <c r="B17" s="16">
        <v>51</v>
      </c>
      <c r="C17" s="97" t="s">
        <v>144</v>
      </c>
      <c r="D17" s="13">
        <v>540</v>
      </c>
    </row>
    <row r="18" spans="1:4" ht="25.5">
      <c r="A18" s="68">
        <v>8</v>
      </c>
      <c r="B18" s="16">
        <v>51</v>
      </c>
      <c r="C18" s="94" t="s">
        <v>34</v>
      </c>
      <c r="D18" s="13">
        <v>1</v>
      </c>
    </row>
    <row r="19" spans="1:4">
      <c r="A19" s="68">
        <v>9</v>
      </c>
      <c r="B19" s="16">
        <v>51</v>
      </c>
      <c r="C19" s="94" t="s">
        <v>35</v>
      </c>
      <c r="D19" s="87">
        <v>200</v>
      </c>
    </row>
    <row r="20" spans="1:4" ht="25.5">
      <c r="A20" s="68">
        <v>10</v>
      </c>
      <c r="B20" s="16">
        <v>51</v>
      </c>
      <c r="C20" s="94" t="s">
        <v>147</v>
      </c>
      <c r="D20" s="87">
        <v>200</v>
      </c>
    </row>
    <row r="21" spans="1:4">
      <c r="A21" s="68">
        <v>11</v>
      </c>
      <c r="B21" s="16">
        <v>51</v>
      </c>
      <c r="C21" s="94" t="s">
        <v>146</v>
      </c>
      <c r="D21" s="87">
        <v>200</v>
      </c>
    </row>
    <row r="22" spans="1:4" ht="25.5">
      <c r="A22" s="68">
        <v>12</v>
      </c>
      <c r="B22" s="16">
        <v>51</v>
      </c>
      <c r="C22" s="94" t="s">
        <v>153</v>
      </c>
      <c r="D22" s="87">
        <v>200</v>
      </c>
    </row>
    <row r="23" spans="1:4">
      <c r="A23" s="69"/>
      <c r="B23" s="45"/>
      <c r="C23" s="10" t="s">
        <v>6</v>
      </c>
      <c r="D23" s="9">
        <f>SUM(D24:D27)</f>
        <v>251</v>
      </c>
    </row>
    <row r="24" spans="1:4">
      <c r="A24" s="68">
        <v>1</v>
      </c>
      <c r="B24" s="16">
        <v>60</v>
      </c>
      <c r="C24" s="94" t="s">
        <v>27</v>
      </c>
      <c r="D24" s="18">
        <v>15</v>
      </c>
    </row>
    <row r="25" spans="1:4" ht="13.5" customHeight="1">
      <c r="A25" s="68">
        <v>2</v>
      </c>
      <c r="B25" s="16">
        <v>60</v>
      </c>
      <c r="C25" s="94" t="s">
        <v>28</v>
      </c>
      <c r="D25" s="18">
        <v>10</v>
      </c>
    </row>
    <row r="26" spans="1:4" ht="13.5" customHeight="1">
      <c r="A26" s="68">
        <v>3</v>
      </c>
      <c r="B26" s="16">
        <v>60</v>
      </c>
      <c r="C26" s="94" t="s">
        <v>154</v>
      </c>
      <c r="D26" s="18">
        <v>225</v>
      </c>
    </row>
    <row r="27" spans="1:4" ht="25.5">
      <c r="A27" s="68">
        <v>4</v>
      </c>
      <c r="B27" s="16">
        <v>60</v>
      </c>
      <c r="C27" s="94" t="s">
        <v>148</v>
      </c>
      <c r="D27" s="13">
        <v>1</v>
      </c>
    </row>
    <row r="28" spans="1:4">
      <c r="A28" s="46"/>
      <c r="B28" s="47"/>
      <c r="C28" s="10" t="s">
        <v>38</v>
      </c>
      <c r="D28" s="86">
        <f>D29+D30+D31</f>
        <v>1705</v>
      </c>
    </row>
    <row r="29" spans="1:4" ht="25.5">
      <c r="A29" s="68">
        <v>1</v>
      </c>
      <c r="B29" s="16">
        <v>84</v>
      </c>
      <c r="C29" s="94" t="s">
        <v>36</v>
      </c>
      <c r="D29" s="44">
        <v>5</v>
      </c>
    </row>
    <row r="30" spans="1:4" ht="25.5">
      <c r="A30" s="68">
        <v>2</v>
      </c>
      <c r="B30" s="16">
        <v>84</v>
      </c>
      <c r="C30" s="94" t="s">
        <v>145</v>
      </c>
      <c r="D30" s="44">
        <v>1200</v>
      </c>
    </row>
    <row r="31" spans="1:4">
      <c r="A31" s="68">
        <v>3</v>
      </c>
      <c r="B31" s="16">
        <v>84</v>
      </c>
      <c r="C31" s="94" t="s">
        <v>166</v>
      </c>
      <c r="D31" s="44">
        <v>500</v>
      </c>
    </row>
    <row r="32" spans="1:4">
      <c r="A32" s="70"/>
      <c r="B32" s="22"/>
      <c r="C32" s="23" t="s">
        <v>7</v>
      </c>
      <c r="D32" s="24">
        <f>D33+D34</f>
        <v>200</v>
      </c>
    </row>
    <row r="33" spans="1:7">
      <c r="A33" s="48" t="s">
        <v>8</v>
      </c>
      <c r="B33" s="47">
        <v>61</v>
      </c>
      <c r="C33" s="92" t="s">
        <v>131</v>
      </c>
      <c r="D33" s="18">
        <v>100</v>
      </c>
    </row>
    <row r="34" spans="1:7">
      <c r="A34" s="48" t="s">
        <v>26</v>
      </c>
      <c r="B34" s="47">
        <v>61</v>
      </c>
      <c r="C34" s="93" t="s">
        <v>132</v>
      </c>
      <c r="D34" s="18">
        <v>100</v>
      </c>
    </row>
    <row r="35" spans="1:7">
      <c r="A35" s="49"/>
      <c r="B35" s="50"/>
      <c r="C35" s="25" t="s">
        <v>9</v>
      </c>
      <c r="D35" s="26">
        <f>SUM(D36:D39)</f>
        <v>90</v>
      </c>
    </row>
    <row r="36" spans="1:7" ht="25.5">
      <c r="A36" s="51">
        <v>1</v>
      </c>
      <c r="B36" s="52">
        <v>65</v>
      </c>
      <c r="C36" s="94" t="s">
        <v>133</v>
      </c>
      <c r="D36" s="21">
        <v>30</v>
      </c>
    </row>
    <row r="37" spans="1:7">
      <c r="A37" s="51">
        <v>2</v>
      </c>
      <c r="B37" s="52">
        <v>65</v>
      </c>
      <c r="C37" s="95" t="s">
        <v>134</v>
      </c>
      <c r="D37" s="21">
        <v>20</v>
      </c>
    </row>
    <row r="38" spans="1:7">
      <c r="A38" s="51">
        <v>3</v>
      </c>
      <c r="B38" s="52">
        <v>65</v>
      </c>
      <c r="C38" s="95" t="s">
        <v>135</v>
      </c>
      <c r="D38" s="21">
        <v>30</v>
      </c>
    </row>
    <row r="39" spans="1:7">
      <c r="A39" s="51">
        <v>4</v>
      </c>
      <c r="B39" s="52">
        <v>65</v>
      </c>
      <c r="C39" s="95" t="s">
        <v>136</v>
      </c>
      <c r="D39" s="21">
        <v>10</v>
      </c>
    </row>
    <row r="40" spans="1:7">
      <c r="A40" s="49"/>
      <c r="B40" s="50"/>
      <c r="C40" s="25" t="s">
        <v>10</v>
      </c>
      <c r="D40" s="26">
        <f>D41+D42</f>
        <v>50</v>
      </c>
    </row>
    <row r="41" spans="1:7" ht="25.5">
      <c r="A41" s="68">
        <v>1</v>
      </c>
      <c r="B41" s="52">
        <v>65</v>
      </c>
      <c r="C41" s="96" t="s">
        <v>129</v>
      </c>
      <c r="D41" s="13">
        <v>30</v>
      </c>
      <c r="G41" s="35"/>
    </row>
    <row r="42" spans="1:7" ht="25.5">
      <c r="A42" s="68">
        <v>2</v>
      </c>
      <c r="B42" s="52">
        <v>65</v>
      </c>
      <c r="C42" s="96" t="s">
        <v>130</v>
      </c>
      <c r="D42" s="13">
        <v>20</v>
      </c>
      <c r="G42" s="35"/>
    </row>
    <row r="43" spans="1:7">
      <c r="A43" s="53"/>
      <c r="B43" s="54"/>
      <c r="C43" s="19" t="s">
        <v>138</v>
      </c>
      <c r="D43" s="20">
        <f>D44</f>
        <v>130</v>
      </c>
      <c r="G43" s="35"/>
    </row>
    <row r="44" spans="1:7">
      <c r="A44" s="68">
        <v>1</v>
      </c>
      <c r="B44" s="16">
        <v>65</v>
      </c>
      <c r="C44" s="91" t="s">
        <v>139</v>
      </c>
      <c r="D44" s="13">
        <v>130</v>
      </c>
      <c r="G44" s="35"/>
    </row>
    <row r="45" spans="1:7" ht="15">
      <c r="A45" s="71"/>
      <c r="B45" s="55"/>
      <c r="C45" s="27" t="s">
        <v>11</v>
      </c>
      <c r="D45" s="28">
        <f>SUM(D46:D52)</f>
        <v>4120</v>
      </c>
      <c r="G45" s="35"/>
    </row>
    <row r="46" spans="1:7">
      <c r="A46" s="68">
        <v>1</v>
      </c>
      <c r="B46" s="16">
        <v>66</v>
      </c>
      <c r="C46" s="91" t="s">
        <v>140</v>
      </c>
      <c r="D46" s="44">
        <v>915</v>
      </c>
      <c r="G46" s="35"/>
    </row>
    <row r="47" spans="1:7">
      <c r="A47" s="68">
        <v>2</v>
      </c>
      <c r="B47" s="16">
        <v>66</v>
      </c>
      <c r="C47" s="91" t="s">
        <v>141</v>
      </c>
      <c r="D47" s="44">
        <v>305</v>
      </c>
      <c r="G47" s="35"/>
    </row>
    <row r="48" spans="1:7">
      <c r="A48" s="68">
        <v>3</v>
      </c>
      <c r="B48" s="16">
        <v>66</v>
      </c>
      <c r="C48" s="98" t="s">
        <v>142</v>
      </c>
      <c r="D48" s="44">
        <v>700</v>
      </c>
      <c r="G48" s="35"/>
    </row>
    <row r="49" spans="1:7">
      <c r="A49" s="68">
        <v>4</v>
      </c>
      <c r="B49" s="16">
        <v>66</v>
      </c>
      <c r="C49" s="91" t="s">
        <v>157</v>
      </c>
      <c r="D49" s="44">
        <v>1000</v>
      </c>
      <c r="G49" s="35"/>
    </row>
    <row r="50" spans="1:7">
      <c r="A50" s="68">
        <v>5</v>
      </c>
      <c r="B50" s="16">
        <v>66</v>
      </c>
      <c r="C50" s="98" t="s">
        <v>158</v>
      </c>
      <c r="D50" s="44">
        <v>800</v>
      </c>
      <c r="G50" s="35"/>
    </row>
    <row r="51" spans="1:7">
      <c r="A51" s="68">
        <v>6</v>
      </c>
      <c r="B51" s="16">
        <v>66</v>
      </c>
      <c r="C51" s="91" t="s">
        <v>155</v>
      </c>
      <c r="D51" s="44">
        <v>200</v>
      </c>
    </row>
    <row r="52" spans="1:7">
      <c r="A52" s="68">
        <v>7</v>
      </c>
      <c r="B52" s="16">
        <v>66</v>
      </c>
      <c r="C52" s="88" t="s">
        <v>156</v>
      </c>
      <c r="D52" s="44">
        <v>200</v>
      </c>
    </row>
    <row r="53" spans="1:7">
      <c r="A53" s="72"/>
      <c r="B53" s="56"/>
      <c r="C53" s="99" t="s">
        <v>12</v>
      </c>
      <c r="D53" s="28">
        <f>SUM(D54:D56)</f>
        <v>4000</v>
      </c>
    </row>
    <row r="54" spans="1:7">
      <c r="A54" s="68">
        <v>1</v>
      </c>
      <c r="B54" s="16">
        <v>66</v>
      </c>
      <c r="C54" s="88" t="s">
        <v>151</v>
      </c>
      <c r="D54" s="44">
        <v>1950</v>
      </c>
    </row>
    <row r="55" spans="1:7">
      <c r="A55" s="68">
        <v>2</v>
      </c>
      <c r="B55" s="16">
        <v>66</v>
      </c>
      <c r="C55" s="88" t="s">
        <v>152</v>
      </c>
      <c r="D55" s="44">
        <v>1500</v>
      </c>
    </row>
    <row r="56" spans="1:7">
      <c r="A56" s="68">
        <v>3</v>
      </c>
      <c r="B56" s="16">
        <v>66</v>
      </c>
      <c r="C56" s="88" t="s">
        <v>150</v>
      </c>
      <c r="D56" s="44">
        <v>550</v>
      </c>
    </row>
    <row r="57" spans="1:7">
      <c r="A57" s="57"/>
      <c r="B57" s="58"/>
      <c r="C57" s="29" t="s">
        <v>13</v>
      </c>
      <c r="D57" s="30">
        <f>D58+D65+D67+D69+D72</f>
        <v>1020</v>
      </c>
    </row>
    <row r="58" spans="1:7">
      <c r="A58" s="57"/>
      <c r="B58" s="58"/>
      <c r="C58" s="29" t="s">
        <v>14</v>
      </c>
      <c r="D58" s="30">
        <f>SUM(D59:D64)</f>
        <v>550</v>
      </c>
    </row>
    <row r="59" spans="1:7">
      <c r="A59" s="68">
        <v>1</v>
      </c>
      <c r="B59" s="16">
        <v>67</v>
      </c>
      <c r="C59" s="89" t="s">
        <v>118</v>
      </c>
      <c r="D59" s="13">
        <v>50</v>
      </c>
    </row>
    <row r="60" spans="1:7" ht="25.5">
      <c r="A60" s="68">
        <v>2</v>
      </c>
      <c r="B60" s="16">
        <v>67</v>
      </c>
      <c r="C60" s="89" t="s">
        <v>119</v>
      </c>
      <c r="D60" s="13">
        <v>200</v>
      </c>
    </row>
    <row r="61" spans="1:7" ht="25.5">
      <c r="A61" s="68">
        <v>3</v>
      </c>
      <c r="B61" s="16">
        <v>67</v>
      </c>
      <c r="C61" s="89" t="s">
        <v>120</v>
      </c>
      <c r="D61" s="13">
        <v>200</v>
      </c>
    </row>
    <row r="62" spans="1:7">
      <c r="A62" s="68">
        <v>4</v>
      </c>
      <c r="B62" s="16">
        <v>67</v>
      </c>
      <c r="C62" s="90" t="s">
        <v>121</v>
      </c>
      <c r="D62" s="13">
        <v>6</v>
      </c>
    </row>
    <row r="63" spans="1:7">
      <c r="A63" s="68">
        <v>5</v>
      </c>
      <c r="B63" s="16">
        <v>67</v>
      </c>
      <c r="C63" s="90" t="s">
        <v>122</v>
      </c>
      <c r="D63" s="13">
        <v>15</v>
      </c>
    </row>
    <row r="64" spans="1:7">
      <c r="A64" s="68">
        <v>6</v>
      </c>
      <c r="B64" s="16">
        <v>67</v>
      </c>
      <c r="C64" s="89" t="s">
        <v>126</v>
      </c>
      <c r="D64" s="13">
        <v>79</v>
      </c>
    </row>
    <row r="65" spans="1:4">
      <c r="A65" s="57"/>
      <c r="B65" s="58"/>
      <c r="C65" s="29" t="s">
        <v>25</v>
      </c>
      <c r="D65" s="30">
        <f>D66</f>
        <v>40</v>
      </c>
    </row>
    <row r="66" spans="1:4">
      <c r="A66" s="68">
        <v>1</v>
      </c>
      <c r="B66" s="16">
        <v>67</v>
      </c>
      <c r="C66" s="91" t="s">
        <v>137</v>
      </c>
      <c r="D66" s="13">
        <v>40</v>
      </c>
    </row>
    <row r="67" spans="1:4">
      <c r="A67" s="57"/>
      <c r="B67" s="58"/>
      <c r="C67" s="29" t="s">
        <v>15</v>
      </c>
      <c r="D67" s="30">
        <f>D68</f>
        <v>280</v>
      </c>
    </row>
    <row r="68" spans="1:4">
      <c r="A68" s="68">
        <v>1</v>
      </c>
      <c r="B68" s="16">
        <v>67</v>
      </c>
      <c r="C68" s="91" t="s">
        <v>39</v>
      </c>
      <c r="D68" s="13">
        <v>280</v>
      </c>
    </row>
    <row r="69" spans="1:4">
      <c r="A69" s="73"/>
      <c r="B69" s="60"/>
      <c r="C69" s="29" t="s">
        <v>19</v>
      </c>
      <c r="D69" s="30">
        <f>SUM(D70:D71)</f>
        <v>50</v>
      </c>
    </row>
    <row r="70" spans="1:4">
      <c r="A70" s="68">
        <v>1</v>
      </c>
      <c r="B70" s="16">
        <v>67</v>
      </c>
      <c r="C70" s="91" t="s">
        <v>127</v>
      </c>
      <c r="D70" s="13">
        <v>25</v>
      </c>
    </row>
    <row r="71" spans="1:4">
      <c r="A71" s="68">
        <v>2</v>
      </c>
      <c r="B71" s="16">
        <v>67</v>
      </c>
      <c r="C71" s="88" t="s">
        <v>128</v>
      </c>
      <c r="D71" s="13">
        <v>25</v>
      </c>
    </row>
    <row r="72" spans="1:4" ht="16.5" customHeight="1">
      <c r="A72" s="57"/>
      <c r="B72" s="59"/>
      <c r="C72" s="29" t="s">
        <v>16</v>
      </c>
      <c r="D72" s="30">
        <f>SUM(D73:D73)</f>
        <v>100</v>
      </c>
    </row>
    <row r="73" spans="1:4">
      <c r="A73" s="68">
        <v>1</v>
      </c>
      <c r="B73" s="16">
        <v>67</v>
      </c>
      <c r="C73" s="91" t="s">
        <v>159</v>
      </c>
      <c r="D73" s="91">
        <v>100</v>
      </c>
    </row>
    <row r="74" spans="1:4" ht="25.5">
      <c r="A74" s="74"/>
      <c r="B74" s="61"/>
      <c r="C74" s="31" t="s">
        <v>17</v>
      </c>
      <c r="D74" s="32">
        <f>D75+D78+D82+D86+D91+D95+D117+D125+D130+D132+D135+D140+D148+D151+D155+D158+D164</f>
        <v>2162</v>
      </c>
    </row>
    <row r="75" spans="1:4" ht="15">
      <c r="A75" s="75"/>
      <c r="B75" s="62"/>
      <c r="C75" s="33" t="s">
        <v>18</v>
      </c>
      <c r="D75" s="34">
        <f>SUM(D76:D77)</f>
        <v>40</v>
      </c>
    </row>
    <row r="76" spans="1:4">
      <c r="A76" s="68">
        <v>1</v>
      </c>
      <c r="B76" s="16">
        <v>68</v>
      </c>
      <c r="C76" s="101" t="s">
        <v>40</v>
      </c>
      <c r="D76" s="79">
        <v>25</v>
      </c>
    </row>
    <row r="77" spans="1:4">
      <c r="A77" s="68">
        <v>2</v>
      </c>
      <c r="B77" s="16">
        <v>68</v>
      </c>
      <c r="C77" s="101" t="s">
        <v>41</v>
      </c>
      <c r="D77" s="79">
        <v>15</v>
      </c>
    </row>
    <row r="78" spans="1:4" ht="15">
      <c r="A78" s="63"/>
      <c r="B78" s="64"/>
      <c r="C78" s="36" t="s">
        <v>42</v>
      </c>
      <c r="D78" s="37">
        <f>SUM(D79:D81)</f>
        <v>110</v>
      </c>
    </row>
    <row r="79" spans="1:4" ht="38.25">
      <c r="A79" s="68">
        <v>3</v>
      </c>
      <c r="B79" s="16">
        <v>68</v>
      </c>
      <c r="C79" s="101" t="s">
        <v>43</v>
      </c>
      <c r="D79" s="79">
        <v>50</v>
      </c>
    </row>
    <row r="80" spans="1:4">
      <c r="A80" s="68">
        <v>4</v>
      </c>
      <c r="B80" s="16">
        <v>68</v>
      </c>
      <c r="C80" s="101" t="s">
        <v>113</v>
      </c>
      <c r="D80" s="79">
        <v>30</v>
      </c>
    </row>
    <row r="81" spans="1:4">
      <c r="A81" s="68">
        <v>5</v>
      </c>
      <c r="B81" s="16">
        <v>68</v>
      </c>
      <c r="C81" s="101" t="s">
        <v>112</v>
      </c>
      <c r="D81" s="79">
        <v>30</v>
      </c>
    </row>
    <row r="82" spans="1:4" ht="25.5">
      <c r="A82" s="63"/>
      <c r="B82" s="64"/>
      <c r="C82" s="36" t="s">
        <v>44</v>
      </c>
      <c r="D82" s="37">
        <f>SUM(D83:D85)</f>
        <v>25</v>
      </c>
    </row>
    <row r="83" spans="1:4">
      <c r="A83" s="68">
        <v>6</v>
      </c>
      <c r="B83" s="16">
        <v>68</v>
      </c>
      <c r="C83" s="101" t="s">
        <v>45</v>
      </c>
      <c r="D83" s="79">
        <v>5</v>
      </c>
    </row>
    <row r="84" spans="1:4">
      <c r="A84" s="68">
        <v>7</v>
      </c>
      <c r="B84" s="16">
        <v>68</v>
      </c>
      <c r="C84" s="101" t="s">
        <v>46</v>
      </c>
      <c r="D84" s="79">
        <v>10</v>
      </c>
    </row>
    <row r="85" spans="1:4">
      <c r="A85" s="68">
        <v>8</v>
      </c>
      <c r="B85" s="16">
        <v>68</v>
      </c>
      <c r="C85" s="101" t="s">
        <v>47</v>
      </c>
      <c r="D85" s="79">
        <v>10</v>
      </c>
    </row>
    <row r="86" spans="1:4" ht="15">
      <c r="A86" s="63"/>
      <c r="B86" s="64"/>
      <c r="C86" s="36" t="s">
        <v>48</v>
      </c>
      <c r="D86" s="37">
        <f>SUM(D87:D90)</f>
        <v>22</v>
      </c>
    </row>
    <row r="87" spans="1:4">
      <c r="A87" s="68">
        <v>9</v>
      </c>
      <c r="B87" s="16">
        <v>68</v>
      </c>
      <c r="C87" s="101" t="s">
        <v>114</v>
      </c>
      <c r="D87" s="79">
        <v>6</v>
      </c>
    </row>
    <row r="88" spans="1:4">
      <c r="A88" s="68">
        <v>10</v>
      </c>
      <c r="B88" s="16">
        <v>68</v>
      </c>
      <c r="C88" s="101" t="s">
        <v>115</v>
      </c>
      <c r="D88" s="79">
        <v>6</v>
      </c>
    </row>
    <row r="89" spans="1:4">
      <c r="A89" s="68">
        <v>11</v>
      </c>
      <c r="B89" s="16">
        <v>68</v>
      </c>
      <c r="C89" s="101" t="s">
        <v>49</v>
      </c>
      <c r="D89" s="79">
        <v>2</v>
      </c>
    </row>
    <row r="90" spans="1:4">
      <c r="A90" s="68">
        <v>12</v>
      </c>
      <c r="B90" s="16">
        <v>68</v>
      </c>
      <c r="C90" s="101" t="s">
        <v>50</v>
      </c>
      <c r="D90" s="79">
        <v>8</v>
      </c>
    </row>
    <row r="91" spans="1:4" ht="15">
      <c r="A91" s="63"/>
      <c r="B91" s="64"/>
      <c r="C91" s="80" t="s">
        <v>51</v>
      </c>
      <c r="D91" s="37">
        <f>SUM(D92:D94)</f>
        <v>160</v>
      </c>
    </row>
    <row r="92" spans="1:4" ht="26.25" customHeight="1">
      <c r="A92" s="68">
        <v>13</v>
      </c>
      <c r="B92" s="16">
        <v>68</v>
      </c>
      <c r="C92" s="102" t="s">
        <v>52</v>
      </c>
      <c r="D92" s="79">
        <v>40</v>
      </c>
    </row>
    <row r="93" spans="1:4" ht="39.75" customHeight="1">
      <c r="A93" s="68">
        <v>14</v>
      </c>
      <c r="B93" s="16">
        <v>68</v>
      </c>
      <c r="C93" s="102" t="s">
        <v>53</v>
      </c>
      <c r="D93" s="79">
        <v>60</v>
      </c>
    </row>
    <row r="94" spans="1:4" ht="38.25">
      <c r="A94" s="68">
        <v>15</v>
      </c>
      <c r="B94" s="16">
        <v>68</v>
      </c>
      <c r="C94" s="102" t="s">
        <v>116</v>
      </c>
      <c r="D94" s="79">
        <v>60</v>
      </c>
    </row>
    <row r="95" spans="1:4" ht="15">
      <c r="A95" s="65"/>
      <c r="B95" s="66"/>
      <c r="C95" s="80" t="s">
        <v>54</v>
      </c>
      <c r="D95" s="38">
        <f>SUM(D96:D116)</f>
        <v>334</v>
      </c>
    </row>
    <row r="96" spans="1:4">
      <c r="A96" s="68">
        <v>16</v>
      </c>
      <c r="B96" s="16">
        <v>68</v>
      </c>
      <c r="C96" s="101" t="s">
        <v>55</v>
      </c>
      <c r="D96" s="79">
        <v>30</v>
      </c>
    </row>
    <row r="97" spans="1:4">
      <c r="A97" s="68">
        <v>17</v>
      </c>
      <c r="B97" s="16">
        <v>68</v>
      </c>
      <c r="C97" s="101" t="s">
        <v>56</v>
      </c>
      <c r="D97" s="79">
        <v>35</v>
      </c>
    </row>
    <row r="98" spans="1:4">
      <c r="A98" s="68">
        <v>18</v>
      </c>
      <c r="B98" s="16">
        <v>68</v>
      </c>
      <c r="C98" s="101" t="s">
        <v>57</v>
      </c>
      <c r="D98" s="79">
        <v>5</v>
      </c>
    </row>
    <row r="99" spans="1:4">
      <c r="A99" s="68">
        <v>19</v>
      </c>
      <c r="B99" s="16">
        <v>68</v>
      </c>
      <c r="C99" s="101" t="s">
        <v>58</v>
      </c>
      <c r="D99" s="79">
        <v>15</v>
      </c>
    </row>
    <row r="100" spans="1:4">
      <c r="A100" s="68">
        <v>20</v>
      </c>
      <c r="B100" s="16">
        <v>68</v>
      </c>
      <c r="C100" s="101" t="s">
        <v>59</v>
      </c>
      <c r="D100" s="79">
        <v>10</v>
      </c>
    </row>
    <row r="101" spans="1:4">
      <c r="A101" s="68">
        <v>21</v>
      </c>
      <c r="B101" s="16">
        <v>68</v>
      </c>
      <c r="C101" s="101" t="s">
        <v>60</v>
      </c>
      <c r="D101" s="79">
        <v>10</v>
      </c>
    </row>
    <row r="102" spans="1:4">
      <c r="A102" s="68">
        <v>22</v>
      </c>
      <c r="B102" s="16">
        <v>68</v>
      </c>
      <c r="C102" s="101" t="s">
        <v>61</v>
      </c>
      <c r="D102" s="79">
        <v>30</v>
      </c>
    </row>
    <row r="103" spans="1:4">
      <c r="A103" s="68">
        <v>23</v>
      </c>
      <c r="B103" s="16">
        <v>68</v>
      </c>
      <c r="C103" s="101" t="s">
        <v>62</v>
      </c>
      <c r="D103" s="79">
        <v>35</v>
      </c>
    </row>
    <row r="104" spans="1:4">
      <c r="A104" s="68">
        <v>24</v>
      </c>
      <c r="B104" s="16">
        <v>68</v>
      </c>
      <c r="C104" s="101" t="s">
        <v>63</v>
      </c>
      <c r="D104" s="79">
        <v>5</v>
      </c>
    </row>
    <row r="105" spans="1:4">
      <c r="A105" s="68">
        <v>25</v>
      </c>
      <c r="B105" s="16">
        <v>68</v>
      </c>
      <c r="C105" s="101" t="s">
        <v>64</v>
      </c>
      <c r="D105" s="79">
        <v>15</v>
      </c>
    </row>
    <row r="106" spans="1:4">
      <c r="A106" s="68">
        <v>26</v>
      </c>
      <c r="B106" s="16">
        <v>68</v>
      </c>
      <c r="C106" s="101" t="s">
        <v>65</v>
      </c>
      <c r="D106" s="79">
        <v>5</v>
      </c>
    </row>
    <row r="107" spans="1:4">
      <c r="A107" s="68">
        <v>27</v>
      </c>
      <c r="B107" s="16">
        <v>68</v>
      </c>
      <c r="C107" s="101" t="s">
        <v>66</v>
      </c>
      <c r="D107" s="79">
        <v>10</v>
      </c>
    </row>
    <row r="108" spans="1:4">
      <c r="A108" s="68">
        <v>28</v>
      </c>
      <c r="B108" s="16">
        <v>68</v>
      </c>
      <c r="C108" s="101" t="s">
        <v>67</v>
      </c>
      <c r="D108" s="79">
        <v>5</v>
      </c>
    </row>
    <row r="109" spans="1:4">
      <c r="A109" s="68">
        <v>29</v>
      </c>
      <c r="B109" s="16">
        <v>68</v>
      </c>
      <c r="C109" s="101" t="s">
        <v>68</v>
      </c>
      <c r="D109" s="79">
        <v>35</v>
      </c>
    </row>
    <row r="110" spans="1:4">
      <c r="A110" s="68">
        <v>30</v>
      </c>
      <c r="B110" s="16">
        <v>68</v>
      </c>
      <c r="C110" s="101" t="s">
        <v>69</v>
      </c>
      <c r="D110" s="79">
        <v>5</v>
      </c>
    </row>
    <row r="111" spans="1:4">
      <c r="A111" s="68">
        <v>31</v>
      </c>
      <c r="B111" s="16">
        <v>68</v>
      </c>
      <c r="C111" s="101" t="s">
        <v>160</v>
      </c>
      <c r="D111" s="79">
        <v>7</v>
      </c>
    </row>
    <row r="112" spans="1:4">
      <c r="A112" s="68">
        <v>32</v>
      </c>
      <c r="B112" s="16">
        <v>68</v>
      </c>
      <c r="C112" s="101" t="s">
        <v>70</v>
      </c>
      <c r="D112" s="79">
        <v>15</v>
      </c>
    </row>
    <row r="113" spans="1:4">
      <c r="A113" s="68">
        <v>33</v>
      </c>
      <c r="B113" s="16">
        <v>68</v>
      </c>
      <c r="C113" s="101" t="s">
        <v>165</v>
      </c>
      <c r="D113" s="79">
        <v>15</v>
      </c>
    </row>
    <row r="114" spans="1:4">
      <c r="A114" s="68">
        <v>34</v>
      </c>
      <c r="B114" s="16">
        <v>68</v>
      </c>
      <c r="C114" s="101" t="s">
        <v>71</v>
      </c>
      <c r="D114" s="79">
        <v>35</v>
      </c>
    </row>
    <row r="115" spans="1:4">
      <c r="A115" s="68">
        <v>35</v>
      </c>
      <c r="B115" s="16">
        <v>68</v>
      </c>
      <c r="C115" s="101" t="s">
        <v>72</v>
      </c>
      <c r="D115" s="79">
        <v>5</v>
      </c>
    </row>
    <row r="116" spans="1:4">
      <c r="A116" s="68">
        <v>36</v>
      </c>
      <c r="B116" s="16">
        <v>68</v>
      </c>
      <c r="C116" s="101" t="s">
        <v>73</v>
      </c>
      <c r="D116" s="79">
        <v>7</v>
      </c>
    </row>
    <row r="117" spans="1:4" ht="15">
      <c r="A117" s="76"/>
      <c r="B117" s="67"/>
      <c r="C117" s="81" t="s">
        <v>74</v>
      </c>
      <c r="D117" s="38">
        <f>SUM(D118:D124)</f>
        <v>375</v>
      </c>
    </row>
    <row r="118" spans="1:4">
      <c r="A118" s="68">
        <v>37</v>
      </c>
      <c r="B118" s="16">
        <v>68</v>
      </c>
      <c r="C118" s="101" t="s">
        <v>75</v>
      </c>
      <c r="D118" s="79">
        <v>100</v>
      </c>
    </row>
    <row r="119" spans="1:4">
      <c r="A119" s="68">
        <v>38</v>
      </c>
      <c r="B119" s="16">
        <v>68</v>
      </c>
      <c r="C119" s="101" t="s">
        <v>76</v>
      </c>
      <c r="D119" s="79">
        <v>50</v>
      </c>
    </row>
    <row r="120" spans="1:4">
      <c r="A120" s="68">
        <v>39</v>
      </c>
      <c r="B120" s="16">
        <v>68</v>
      </c>
      <c r="C120" s="101" t="s">
        <v>77</v>
      </c>
      <c r="D120" s="79">
        <v>20</v>
      </c>
    </row>
    <row r="121" spans="1:4">
      <c r="A121" s="68">
        <v>40</v>
      </c>
      <c r="B121" s="16">
        <v>68</v>
      </c>
      <c r="C121" s="101" t="s">
        <v>78</v>
      </c>
      <c r="D121" s="79">
        <v>60</v>
      </c>
    </row>
    <row r="122" spans="1:4">
      <c r="A122" s="68">
        <v>41</v>
      </c>
      <c r="B122" s="16">
        <v>68</v>
      </c>
      <c r="C122" s="101" t="s">
        <v>79</v>
      </c>
      <c r="D122" s="79">
        <v>40</v>
      </c>
    </row>
    <row r="123" spans="1:4">
      <c r="A123" s="68">
        <v>42</v>
      </c>
      <c r="B123" s="16">
        <v>68</v>
      </c>
      <c r="C123" s="101" t="s">
        <v>80</v>
      </c>
      <c r="D123" s="82">
        <v>40</v>
      </c>
    </row>
    <row r="124" spans="1:4">
      <c r="A124" s="68">
        <v>43</v>
      </c>
      <c r="B124" s="16">
        <v>68</v>
      </c>
      <c r="C124" s="101" t="s">
        <v>81</v>
      </c>
      <c r="D124" s="82">
        <v>65</v>
      </c>
    </row>
    <row r="125" spans="1:4" ht="15">
      <c r="A125" s="65"/>
      <c r="B125" s="66"/>
      <c r="C125" s="36" t="s">
        <v>20</v>
      </c>
      <c r="D125" s="37">
        <f>SUM(D126:D129)</f>
        <v>71</v>
      </c>
    </row>
    <row r="126" spans="1:4">
      <c r="A126" s="68">
        <v>44</v>
      </c>
      <c r="B126" s="16">
        <v>68</v>
      </c>
      <c r="C126" s="101" t="s">
        <v>82</v>
      </c>
      <c r="D126" s="79">
        <v>6</v>
      </c>
    </row>
    <row r="127" spans="1:4">
      <c r="A127" s="68">
        <v>45</v>
      </c>
      <c r="B127" s="16">
        <v>68</v>
      </c>
      <c r="C127" s="101" t="s">
        <v>83</v>
      </c>
      <c r="D127" s="79">
        <v>5</v>
      </c>
    </row>
    <row r="128" spans="1:4">
      <c r="A128" s="68">
        <v>46</v>
      </c>
      <c r="B128" s="16">
        <v>68</v>
      </c>
      <c r="C128" s="101" t="s">
        <v>84</v>
      </c>
      <c r="D128" s="79">
        <v>25</v>
      </c>
    </row>
    <row r="129" spans="1:4">
      <c r="A129" s="68">
        <v>47</v>
      </c>
      <c r="B129" s="16">
        <v>68</v>
      </c>
      <c r="C129" s="101" t="s">
        <v>85</v>
      </c>
      <c r="D129" s="82">
        <v>35</v>
      </c>
    </row>
    <row r="130" spans="1:4" ht="15">
      <c r="A130" s="65"/>
      <c r="B130" s="66"/>
      <c r="C130" s="36" t="s">
        <v>161</v>
      </c>
      <c r="D130" s="37">
        <f>D131</f>
        <v>45</v>
      </c>
    </row>
    <row r="131" spans="1:4" ht="51">
      <c r="A131" s="68">
        <v>48</v>
      </c>
      <c r="B131" s="16">
        <v>68</v>
      </c>
      <c r="C131" s="102" t="s">
        <v>86</v>
      </c>
      <c r="D131" s="79">
        <v>45</v>
      </c>
    </row>
    <row r="132" spans="1:4" ht="15">
      <c r="A132" s="65"/>
      <c r="B132" s="66"/>
      <c r="C132" s="36" t="s">
        <v>149</v>
      </c>
      <c r="D132" s="38">
        <f>SUM(D133:D134)</f>
        <v>120</v>
      </c>
    </row>
    <row r="133" spans="1:4">
      <c r="A133" s="68">
        <v>49</v>
      </c>
      <c r="B133" s="16">
        <v>68</v>
      </c>
      <c r="C133" s="101" t="s">
        <v>87</v>
      </c>
      <c r="D133" s="79">
        <v>65</v>
      </c>
    </row>
    <row r="134" spans="1:4">
      <c r="A134" s="68">
        <v>50</v>
      </c>
      <c r="B134" s="16">
        <v>68</v>
      </c>
      <c r="C134" s="101" t="s">
        <v>88</v>
      </c>
      <c r="D134" s="79">
        <v>55</v>
      </c>
    </row>
    <row r="135" spans="1:4" ht="15">
      <c r="A135" s="65"/>
      <c r="B135" s="66"/>
      <c r="C135" s="36" t="s">
        <v>21</v>
      </c>
      <c r="D135" s="39">
        <f>SUM(D136:D139)</f>
        <v>97</v>
      </c>
    </row>
    <row r="136" spans="1:4">
      <c r="A136" s="68">
        <v>51</v>
      </c>
      <c r="B136" s="16">
        <v>68</v>
      </c>
      <c r="C136" s="98" t="s">
        <v>89</v>
      </c>
      <c r="D136" s="44">
        <v>40</v>
      </c>
    </row>
    <row r="137" spans="1:4">
      <c r="A137" s="68">
        <v>52</v>
      </c>
      <c r="B137" s="16">
        <v>68</v>
      </c>
      <c r="C137" s="98" t="s">
        <v>90</v>
      </c>
      <c r="D137" s="44">
        <v>7</v>
      </c>
    </row>
    <row r="138" spans="1:4">
      <c r="A138" s="68">
        <v>53</v>
      </c>
      <c r="B138" s="16">
        <v>68</v>
      </c>
      <c r="C138" s="98" t="s">
        <v>91</v>
      </c>
      <c r="D138" s="44">
        <v>25</v>
      </c>
    </row>
    <row r="139" spans="1:4">
      <c r="A139" s="68">
        <v>54</v>
      </c>
      <c r="B139" s="16">
        <v>68</v>
      </c>
      <c r="C139" s="98" t="s">
        <v>92</v>
      </c>
      <c r="D139" s="44">
        <v>25</v>
      </c>
    </row>
    <row r="140" spans="1:4">
      <c r="A140" s="85"/>
      <c r="B140" s="85"/>
      <c r="C140" s="36" t="s">
        <v>22</v>
      </c>
      <c r="D140" s="37">
        <f>SUM(D141:D147)</f>
        <v>243</v>
      </c>
    </row>
    <row r="141" spans="1:4">
      <c r="A141" s="78">
        <v>55</v>
      </c>
      <c r="B141" s="16">
        <v>68</v>
      </c>
      <c r="C141" s="101" t="s">
        <v>93</v>
      </c>
      <c r="D141" s="44">
        <v>26</v>
      </c>
    </row>
    <row r="142" spans="1:4">
      <c r="A142" s="78">
        <v>56</v>
      </c>
      <c r="B142" s="16">
        <v>68</v>
      </c>
      <c r="C142" s="101" t="s">
        <v>94</v>
      </c>
      <c r="D142" s="44">
        <v>15</v>
      </c>
    </row>
    <row r="143" spans="1:4">
      <c r="A143" s="78">
        <v>57</v>
      </c>
      <c r="B143" s="16">
        <v>68</v>
      </c>
      <c r="C143" s="101" t="s">
        <v>95</v>
      </c>
      <c r="D143" s="44">
        <v>85</v>
      </c>
    </row>
    <row r="144" spans="1:4">
      <c r="A144" s="78">
        <v>58</v>
      </c>
      <c r="B144" s="16">
        <v>68</v>
      </c>
      <c r="C144" s="101" t="s">
        <v>96</v>
      </c>
      <c r="D144" s="44">
        <v>30</v>
      </c>
    </row>
    <row r="145" spans="1:4">
      <c r="A145" s="78">
        <v>59</v>
      </c>
      <c r="B145" s="16">
        <v>68</v>
      </c>
      <c r="C145" s="101" t="s">
        <v>97</v>
      </c>
      <c r="D145" s="44">
        <v>34</v>
      </c>
    </row>
    <row r="146" spans="1:4">
      <c r="A146" s="78">
        <v>60</v>
      </c>
      <c r="B146" s="16">
        <v>68</v>
      </c>
      <c r="C146" s="101" t="s">
        <v>98</v>
      </c>
      <c r="D146" s="44">
        <v>30</v>
      </c>
    </row>
    <row r="147" spans="1:4">
      <c r="A147" s="78">
        <v>61</v>
      </c>
      <c r="B147" s="16">
        <v>68</v>
      </c>
      <c r="C147" s="101" t="s">
        <v>99</v>
      </c>
      <c r="D147" s="44">
        <v>23</v>
      </c>
    </row>
    <row r="148" spans="1:4" ht="15">
      <c r="A148" s="85"/>
      <c r="B148" s="85"/>
      <c r="C148" s="36" t="s">
        <v>100</v>
      </c>
      <c r="D148" s="83">
        <f>D149+D150</f>
        <v>110</v>
      </c>
    </row>
    <row r="149" spans="1:4">
      <c r="A149" s="78">
        <v>62</v>
      </c>
      <c r="B149" s="16">
        <v>68</v>
      </c>
      <c r="C149" s="101" t="s">
        <v>101</v>
      </c>
      <c r="D149" s="44">
        <v>30</v>
      </c>
    </row>
    <row r="150" spans="1:4">
      <c r="A150" s="78">
        <v>63</v>
      </c>
      <c r="B150" s="16">
        <v>68</v>
      </c>
      <c r="C150" s="101" t="s">
        <v>102</v>
      </c>
      <c r="D150" s="44">
        <v>80</v>
      </c>
    </row>
    <row r="151" spans="1:4">
      <c r="A151" s="85"/>
      <c r="B151" s="85"/>
      <c r="C151" s="36" t="s">
        <v>23</v>
      </c>
      <c r="D151" s="39">
        <f>SUM(D152:D154)</f>
        <v>112</v>
      </c>
    </row>
    <row r="152" spans="1:4">
      <c r="A152" s="78">
        <v>64</v>
      </c>
      <c r="B152" s="16">
        <v>68</v>
      </c>
      <c r="C152" s="98" t="s">
        <v>103</v>
      </c>
      <c r="D152" s="44">
        <v>14</v>
      </c>
    </row>
    <row r="153" spans="1:4" ht="25.5">
      <c r="A153" s="78">
        <v>65</v>
      </c>
      <c r="B153" s="16">
        <v>68</v>
      </c>
      <c r="C153" s="98" t="s">
        <v>104</v>
      </c>
      <c r="D153" s="44">
        <v>66</v>
      </c>
    </row>
    <row r="154" spans="1:4">
      <c r="A154" s="78">
        <v>66</v>
      </c>
      <c r="B154" s="16">
        <v>68</v>
      </c>
      <c r="C154" s="98" t="s">
        <v>105</v>
      </c>
      <c r="D154" s="84">
        <v>32</v>
      </c>
    </row>
    <row r="155" spans="1:4">
      <c r="A155" s="36"/>
      <c r="B155" s="36"/>
      <c r="C155" s="40" t="s">
        <v>24</v>
      </c>
      <c r="D155" s="39">
        <f>D156+D157</f>
        <v>118</v>
      </c>
    </row>
    <row r="156" spans="1:4">
      <c r="A156" s="78">
        <v>67</v>
      </c>
      <c r="B156" s="16">
        <v>68</v>
      </c>
      <c r="C156" s="98" t="s">
        <v>117</v>
      </c>
      <c r="D156" s="44">
        <v>38</v>
      </c>
    </row>
    <row r="157" spans="1:4" ht="25.5">
      <c r="A157" s="78">
        <v>68</v>
      </c>
      <c r="B157" s="16">
        <v>68</v>
      </c>
      <c r="C157" s="98" t="s">
        <v>106</v>
      </c>
      <c r="D157" s="44">
        <v>80</v>
      </c>
    </row>
    <row r="158" spans="1:4">
      <c r="A158" s="36"/>
      <c r="B158" s="36"/>
      <c r="C158" s="40" t="s">
        <v>107</v>
      </c>
      <c r="D158" s="39">
        <f>SUM(D159:D163)</f>
        <v>175</v>
      </c>
    </row>
    <row r="159" spans="1:4">
      <c r="A159" s="78">
        <v>69</v>
      </c>
      <c r="B159" s="16">
        <v>68</v>
      </c>
      <c r="C159" s="98" t="s">
        <v>108</v>
      </c>
      <c r="D159" s="44">
        <v>60</v>
      </c>
    </row>
    <row r="160" spans="1:4">
      <c r="A160" s="78">
        <v>70</v>
      </c>
      <c r="B160" s="16">
        <v>68</v>
      </c>
      <c r="C160" s="98" t="s">
        <v>109</v>
      </c>
      <c r="D160" s="44">
        <v>20</v>
      </c>
    </row>
    <row r="161" spans="1:4">
      <c r="A161" s="78">
        <v>71</v>
      </c>
      <c r="B161" s="16">
        <v>68</v>
      </c>
      <c r="C161" s="98" t="s">
        <v>162</v>
      </c>
      <c r="D161" s="44">
        <v>10</v>
      </c>
    </row>
    <row r="162" spans="1:4">
      <c r="A162" s="78">
        <v>72</v>
      </c>
      <c r="B162" s="16">
        <v>68</v>
      </c>
      <c r="C162" s="98" t="s">
        <v>110</v>
      </c>
      <c r="D162" s="44">
        <v>70</v>
      </c>
    </row>
    <row r="163" spans="1:4">
      <c r="A163" s="78">
        <v>73</v>
      </c>
      <c r="B163" s="16">
        <v>68</v>
      </c>
      <c r="C163" s="98" t="s">
        <v>111</v>
      </c>
      <c r="D163" s="44">
        <v>15</v>
      </c>
    </row>
    <row r="164" spans="1:4">
      <c r="A164" s="36"/>
      <c r="B164" s="36"/>
      <c r="C164" s="40" t="s">
        <v>163</v>
      </c>
      <c r="D164" s="40">
        <f>D165</f>
        <v>5</v>
      </c>
    </row>
    <row r="165" spans="1:4">
      <c r="A165" s="100">
        <v>74</v>
      </c>
      <c r="B165" s="16">
        <v>68</v>
      </c>
      <c r="C165" s="13" t="s">
        <v>164</v>
      </c>
      <c r="D165" s="13">
        <v>5</v>
      </c>
    </row>
  </sheetData>
  <mergeCells count="5">
    <mergeCell ref="A1:D1"/>
    <mergeCell ref="A4:A6"/>
    <mergeCell ref="B4:B6"/>
    <mergeCell ref="C4:C6"/>
    <mergeCell ref="D4:D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Foaie1</vt:lpstr>
      <vt:lpstr>Foaie2</vt:lpstr>
      <vt:lpstr>Foaie3</vt:lpstr>
      <vt:lpstr>Foaie4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stan.lavinia</dc:creator>
  <cp:lastModifiedBy>stan.lavinia</cp:lastModifiedBy>
  <cp:lastPrinted>2025-03-20T11:27:34Z</cp:lastPrinted>
  <dcterms:created xsi:type="dcterms:W3CDTF">2023-12-29T09:45:36Z</dcterms:created>
  <dcterms:modified xsi:type="dcterms:W3CDTF">2025-03-20T11:27:38Z</dcterms:modified>
</cp:coreProperties>
</file>