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8755" windowHeight="12600"/>
  </bookViews>
  <sheets>
    <sheet name="Foaie1" sheetId="1" r:id="rId1"/>
    <sheet name="Foaie2" sheetId="2" r:id="rId2"/>
    <sheet name="Foaie3" sheetId="3" r:id="rId3"/>
    <sheet name="Foaie4" sheetId="4" r:id="rId4"/>
  </sheets>
  <definedNames>
    <definedName name="_xlnm.Print_Titles" localSheetId="0">Foaie1!$1:$9</definedName>
  </definedNames>
  <calcPr calcId="124519"/>
</workbook>
</file>

<file path=xl/calcChain.xml><?xml version="1.0" encoding="utf-8"?>
<calcChain xmlns="http://schemas.openxmlformats.org/spreadsheetml/2006/main">
  <c r="E34" i="1"/>
  <c r="F37"/>
  <c r="F62"/>
  <c r="F128"/>
  <c r="F126"/>
  <c r="F125"/>
  <c r="F124"/>
  <c r="F122"/>
  <c r="F121"/>
  <c r="F120"/>
  <c r="F118"/>
  <c r="F117"/>
  <c r="F115"/>
  <c r="F114"/>
  <c r="F112"/>
  <c r="F110"/>
  <c r="F108" s="1"/>
  <c r="F109"/>
  <c r="F107"/>
  <c r="F105"/>
  <c r="F104"/>
  <c r="F103"/>
  <c r="F101"/>
  <c r="F99"/>
  <c r="F97"/>
  <c r="F94"/>
  <c r="F92"/>
  <c r="F91"/>
  <c r="F90"/>
  <c r="F89"/>
  <c r="F88"/>
  <c r="F86"/>
  <c r="F84"/>
  <c r="F83"/>
  <c r="F82"/>
  <c r="F80"/>
  <c r="F79"/>
  <c r="F78"/>
  <c r="F77"/>
  <c r="F76"/>
  <c r="F75"/>
  <c r="F72"/>
  <c r="F71"/>
  <c r="F70"/>
  <c r="F69"/>
  <c r="F68"/>
  <c r="F67"/>
  <c r="F66"/>
  <c r="F65"/>
  <c r="F64"/>
  <c r="F61"/>
  <c r="F60"/>
  <c r="F59"/>
  <c r="F58"/>
  <c r="F57"/>
  <c r="F56"/>
  <c r="F55"/>
  <c r="F54"/>
  <c r="F53"/>
  <c r="F51"/>
  <c r="F49"/>
  <c r="F48"/>
  <c r="F46"/>
  <c r="F45"/>
  <c r="F44"/>
  <c r="F43"/>
  <c r="F42"/>
  <c r="F40"/>
  <c r="F39"/>
  <c r="F36"/>
  <c r="F35"/>
  <c r="F34" s="1"/>
  <c r="F33"/>
  <c r="F32"/>
  <c r="F31"/>
  <c r="F29"/>
  <c r="F28"/>
  <c r="F27"/>
  <c r="F26"/>
  <c r="F14"/>
  <c r="F15"/>
  <c r="F16"/>
  <c r="F17"/>
  <c r="F18"/>
  <c r="F19"/>
  <c r="F20"/>
  <c r="F21"/>
  <c r="F22"/>
  <c r="F23"/>
  <c r="F24"/>
  <c r="F13"/>
  <c r="E127"/>
  <c r="E123"/>
  <c r="E119"/>
  <c r="E116"/>
  <c r="E113"/>
  <c r="E111"/>
  <c r="E108"/>
  <c r="E106"/>
  <c r="E102"/>
  <c r="E100"/>
  <c r="E98"/>
  <c r="E96"/>
  <c r="E93"/>
  <c r="E87"/>
  <c r="E85"/>
  <c r="E81"/>
  <c r="E74"/>
  <c r="E63"/>
  <c r="E52"/>
  <c r="E50"/>
  <c r="E47"/>
  <c r="E41"/>
  <c r="E38"/>
  <c r="E30"/>
  <c r="E25"/>
  <c r="E12"/>
  <c r="F63"/>
  <c r="F52" l="1"/>
  <c r="E95"/>
  <c r="E73"/>
  <c r="E11"/>
  <c r="F98"/>
  <c r="E10" l="1"/>
  <c r="F41"/>
  <c r="F127" l="1"/>
  <c r="F123"/>
  <c r="F119"/>
  <c r="F116"/>
  <c r="F113"/>
  <c r="F111"/>
  <c r="F106"/>
  <c r="F102"/>
  <c r="F100"/>
  <c r="F96"/>
  <c r="F12"/>
  <c r="F25"/>
  <c r="F95" l="1"/>
  <c r="F81"/>
  <c r="F87" l="1"/>
  <c r="F30"/>
  <c r="F11" s="1"/>
  <c r="F93" l="1"/>
  <c r="F85"/>
  <c r="F74"/>
  <c r="F50"/>
  <c r="F47"/>
  <c r="F38"/>
  <c r="F73" l="1"/>
  <c r="F10" s="1"/>
</calcChain>
</file>

<file path=xl/sharedStrings.xml><?xml version="1.0" encoding="utf-8"?>
<sst xmlns="http://schemas.openxmlformats.org/spreadsheetml/2006/main" count="129" uniqueCount="129">
  <si>
    <t>Nr. crt.</t>
  </si>
  <si>
    <t>Simb.
cap. bug.</t>
  </si>
  <si>
    <t>Denumirea lucrării</t>
  </si>
  <si>
    <t xml:space="preserve">CONSILIUL JUDETEAN MURES   </t>
  </si>
  <si>
    <t>CAPITOL 51</t>
  </si>
  <si>
    <t xml:space="preserve">TOTAL Reparații, din care:                                                                </t>
  </si>
  <si>
    <t>CAPITOL 60</t>
  </si>
  <si>
    <t>SPJ SALVAMONT total, din care:</t>
  </si>
  <si>
    <t>1</t>
  </si>
  <si>
    <t>CENTRUL ŞCOLAR PENTRU EDUCAŢIE INCLUZIVĂ NR.1</t>
  </si>
  <si>
    <t>CENTRUL ŞCOLAR PENTRU EDUCAŢIE INCLUZIVĂ NR.2</t>
  </si>
  <si>
    <t>SPITALUL CLINIC JUDEŢEAN MUREŞ</t>
  </si>
  <si>
    <t>SPITALUL MUNICIPAL DR. GHEORGHE MARINESCU TÂRNĂVENI</t>
  </si>
  <si>
    <t xml:space="preserve">UNITATI  DE  CULTURA      </t>
  </si>
  <si>
    <t xml:space="preserve">Muzeul Judeţean MUREŞ                             </t>
  </si>
  <si>
    <t>Biblioteca Judeţeană Mureş</t>
  </si>
  <si>
    <t>Centrul Județean de Cultură Tradițională și Educație Artistică Mureș</t>
  </si>
  <si>
    <t>DIRECŢIA GENERALĂ DE ASISTENŢĂ SOCIALĂ ŞI PROTECŢIA COPILULUI MUREŞ total, din care:</t>
  </si>
  <si>
    <t>Sediu DGASPC MURES</t>
  </si>
  <si>
    <t>Teatrul pentru Copii şi Tineret "Ariel"</t>
  </si>
  <si>
    <t>Ansamblul Artistic Profesionist „Mureșul”</t>
  </si>
  <si>
    <t>2</t>
  </si>
  <si>
    <t>Servicii de reparare a automobilelor</t>
  </si>
  <si>
    <t>Servicii de reparare și întreținere centrală termică pe gaz, instalații încălzire</t>
  </si>
  <si>
    <t>Reparaţii sediu administrativ demontare și remontare iluminat arhitectural PT+executie+diriginte de santier</t>
  </si>
  <si>
    <t>Reparaţii sediu administrativ - ornamente- faza PT +taxe+avize+ execuție+ dirigenție</t>
  </si>
  <si>
    <t>Reparații la clădirea din Târgu Mureș str. Plutelor nr.2  - Execuție +dirigintie de santier</t>
  </si>
  <si>
    <t>Reparații corp B și D la Palatul Apollo-  Execuție+ Dirigenție</t>
  </si>
  <si>
    <t>Reparații în casa scării la Palatul administrativ -lucrare in garantie -Asistenta diriginte de santier</t>
  </si>
  <si>
    <t xml:space="preserve">Reparații curente </t>
  </si>
  <si>
    <t>Lucrări de reparații curente la drumul de acces, scări și platforme asfaltate la Monumentul Eroilor Oarba de Mureș - faza PT”</t>
  </si>
  <si>
    <t>CAPITOL 84</t>
  </si>
  <si>
    <t>CENTRUL ŞCOLAR DE EDUCAŢIE INCLUZIVĂ NR.3 REGHIN</t>
  </si>
  <si>
    <t>Reparații la Palatul Administrativ  (execuție+diriginte+asistență proiectant)</t>
  </si>
  <si>
    <t>Lucrări de reparații curente la drumul de acces, scări și platforme asfaltate la Monumentul Eroilor Oarba de Mureș - EXECUȚIE+diriginte</t>
  </si>
  <si>
    <t>Reamenajare grupuri sanitare la Centru de perfecţionare pentru personalul din administraţia publică (PT+Execuție)</t>
  </si>
  <si>
    <t>Program de Reparații pentru anul 2026</t>
  </si>
  <si>
    <t>Program 2026</t>
  </si>
  <si>
    <t xml:space="preserve">Lucrări de zugrăvit săli de clasă, grupuri sanitare și rașchetat parchet </t>
  </si>
  <si>
    <t xml:space="preserve">Lucrări de izolație termică pe exterior la clădirea secundară, zugrăvit interior și repararea gardului din spatele clădirii </t>
  </si>
  <si>
    <t>Repararea și întreținerea echipamentului de rețea de date</t>
  </si>
  <si>
    <t>Reparații mașină transport elevi</t>
  </si>
  <si>
    <t>Reparații baze Salvamont și refugii</t>
  </si>
  <si>
    <t>Reparații vehicule</t>
  </si>
  <si>
    <t>Proiect Reabilitarea și restaurarea clădirii Bibliotecii Teleki-Bolyai</t>
  </si>
  <si>
    <t>Reparații exterioare la clădirea sălii de sport</t>
  </si>
  <si>
    <t>CAPITOL 67</t>
  </si>
  <si>
    <t xml:space="preserve">Lucrări de reparație acoperiș </t>
  </si>
  <si>
    <t xml:space="preserve">Lucrări de reparație tribună </t>
  </si>
  <si>
    <t>Lucrări de reparație tencuieli și finisaje</t>
  </si>
  <si>
    <t>Igienizarea și zugrăvirea sălilor de clasă, a grupurilor sanitare și a coridoarelor - clădirea din Târgu Mureș</t>
  </si>
  <si>
    <t>Igienizarea și zugrăvirea sălilor de clasă, a grupurilor sanitare și a coridoarelor - clădirea din Târnăveni</t>
  </si>
  <si>
    <t>Reparaţia integrală a acoperişului la clădirea administrativă a instituţiei pentru evitarea înfiltrărilor</t>
  </si>
  <si>
    <t>Reparaţia instalaţiei electrice din podul clădirii</t>
  </si>
  <si>
    <t>Reparaţii curente interioare şi exterioare ale clădirii</t>
  </si>
  <si>
    <t>Reparaţii curente ale instalaţiilor sanitare</t>
  </si>
  <si>
    <t>Reparaţii tâmplărie exterioară la acces în clădire</t>
  </si>
  <si>
    <t>Reparații Auto</t>
  </si>
  <si>
    <t>Reparații sală</t>
  </si>
  <si>
    <t>Reparație sistem electric</t>
  </si>
  <si>
    <t>Reparații sediu administrativ spații interioare</t>
  </si>
  <si>
    <t>Întreținere sisteme de curenți slabi, curenți tari, verificări, înlocuiri componente defecte</t>
  </si>
  <si>
    <t>Revizii/înlocuiri instalații termice, instalații apă/canal, înlocuire componente defecte</t>
  </si>
  <si>
    <t>Revizii orgă Palatul Culturii</t>
  </si>
  <si>
    <t>Zugrăveli spații expoziționale</t>
  </si>
  <si>
    <t>Reparații vestiare</t>
  </si>
  <si>
    <t>Reparatii jgheaburi si burlane neuro pshiatrie</t>
  </si>
  <si>
    <t>Reparatii curente si igienizare sectie pshiatrie femei</t>
  </si>
  <si>
    <t>Reparatii si igienizare atelier mecanic</t>
  </si>
  <si>
    <t>Reparatie si igienizare bloc alimentar</t>
  </si>
  <si>
    <t>Ignifugare poduri pavilion central/pavilion neuro pshiatrie/ pediatrie</t>
  </si>
  <si>
    <t>Recompartimentare sectie pshiatrie ( femei-barbati)</t>
  </si>
  <si>
    <t>Reparaţii sediu administrativ (dren,invelitoare, reparații la arhivă,etc.) asistență tehnică dirigenție+proiectant</t>
  </si>
  <si>
    <t>Reparații la clădirea din Târgu Mureș str. Plutelor nr.2  - PT</t>
  </si>
  <si>
    <t>Reparații curente la Palatul Administrativ, Sediul Administrativ și Palatul Apollo, studii, expertize</t>
  </si>
  <si>
    <t>Reparații curente la demisolul clădirii și a grupurilor sanitare la Centrul Militar Județean Mureș - diriginte de șantier</t>
  </si>
  <si>
    <t>Lucrări de reabilitare remiză și asigurare utilități la Centrul Militar Județean Mureș, Târgu Mureș, str. Mihai Eminescu, nr. 29 – execuție + PT</t>
  </si>
  <si>
    <t>Reparații la învelitoarea clădirii Palatului Administrativ - faza PT</t>
  </si>
  <si>
    <t>Lucrări de reparații și amenajare laborator medicină nucleară</t>
  </si>
  <si>
    <t>Lucrări de amenajare sterilizare centrală</t>
  </si>
  <si>
    <t>Lucrări de amenajare laborator BK</t>
  </si>
  <si>
    <t>Lucrari de reparații curente clădire Obstetrica Ginecologie și Neonatologie</t>
  </si>
  <si>
    <t>Serviciul intervenţie în regim de urgenţă, abuz, neglijare, trafic, migrare,  telefonul copilului -SIRU Tg.Mureș</t>
  </si>
  <si>
    <t>Reparații interioare/exterioare (imobil, băi, acoperiș) - CTF Sărmaș, Dezrobirii</t>
  </si>
  <si>
    <t>Igienizări bucătărie și schimbare gresie CIA Sf. Andrei, CIA Sf. Maria, LMP</t>
  </si>
  <si>
    <t>Reparații și igienizări pereți pavilion A</t>
  </si>
  <si>
    <t>Lucrări de amenajări și renovări interioare (zugrăveli interioare, placaje cu gresie și faianță) - Casa Speranței</t>
  </si>
  <si>
    <t>Lucrări de amenajare și renovări interioare (înlocuit uși interioare) - Casa Speranței</t>
  </si>
  <si>
    <t>Montare rampă de acces persoane cu dizabilități - LMP Călugăreni</t>
  </si>
  <si>
    <t>Înlocuire geamuri și uși - LMP Călugăreni</t>
  </si>
  <si>
    <t>Reparații și igienizări interioare corp A2</t>
  </si>
  <si>
    <t>Igienizare pavilion D (parter+etaj)</t>
  </si>
  <si>
    <t>Dezvoltarea/modernizarea/igienizarea sălilor de clasă și a holurilor instituției</t>
  </si>
  <si>
    <t xml:space="preserve">Complex de case de tip familial Câmpie </t>
  </si>
  <si>
    <t>Serviciul de coordonare a centrelor pentru persoane adulte cu dizabilități  Ludus</t>
  </si>
  <si>
    <t xml:space="preserve">Centrul de Îngrijire și Asistență Căpușu de Câmpie </t>
  </si>
  <si>
    <t xml:space="preserve">Centrul de Îngrijire și Asistență Lunca Muresului </t>
  </si>
  <si>
    <t xml:space="preserve">Centrul de Îngrijire și Asistență Reghin </t>
  </si>
  <si>
    <t xml:space="preserve">Serviciul de coordonare a centrelor Brâncovenești </t>
  </si>
  <si>
    <t xml:space="preserve">Serviciu de coordonare a centrelor Călugăreni </t>
  </si>
  <si>
    <t>Centrul de Abilitare și Reabilitare Reghin</t>
  </si>
  <si>
    <t>Reparatii curente și igienizare sala de operație din Secția Chirurgie (3 săli)</t>
  </si>
  <si>
    <t>Lucrări de amenajare a terenului</t>
  </si>
  <si>
    <t>Amenajare incapere CT ambulator</t>
  </si>
  <si>
    <t>Reabilitare si inlocuire instalatie din statia de pompare a apei menajere</t>
  </si>
  <si>
    <t>Reparații și zugrăveli interioare/exterioare</t>
  </si>
  <si>
    <t>Reparații și igienizări interioare Corp C parter</t>
  </si>
  <si>
    <t>Reparatii si igienizari interioare magazia de alimente, inlocuire usi interioare termopan, inlocuire porti acces curte interioara</t>
  </si>
  <si>
    <t>Reparatii interioare bai, inlocuiri instalatii sanitare - Sărmaș, Republicii</t>
  </si>
  <si>
    <t>Reparatii acoperis, jgheaburi burlane, reparații/igienizari interioare(scari interioare, reparatii pardoseala diferenta de nivel) - CTF Târnăveni, George Coșbuc</t>
  </si>
  <si>
    <t>Reparații/igienizări interioare si exterioare</t>
  </si>
  <si>
    <t>Reparații interioare, birouri, grupuri sanitare, înlocuit cădițe duș, zugrăveli casa scării, zugrăveli și reparații la centrala termică, înlocuit calorifere ruginite, înlocuit uși interioare</t>
  </si>
  <si>
    <t>Reparații rampă si igienizări interioare spațiu administrativ - Bujorilor, nr. 8</t>
  </si>
  <si>
    <t>Reparații / accesibilizare / igienizări băi CAbR Primula</t>
  </si>
  <si>
    <t>Reparații / accesibilizare / igienizări băi CAbR Sf. Maria</t>
  </si>
  <si>
    <t>Reparații / accesibilizare / igienizări băi CAbR Sf. Ana</t>
  </si>
  <si>
    <t>Igienizări interioare Sf. Iosif</t>
  </si>
  <si>
    <t xml:space="preserve">Locuință Protejată Venus </t>
  </si>
  <si>
    <t>Complex de case de tip familial Sâncraiu de Mureş</t>
  </si>
  <si>
    <t>Lucrări de reparații curente clădire Psihiatrie I, II și Endocrinologie</t>
  </si>
  <si>
    <t>Lucrări de reparații curente clădire Pediatrie</t>
  </si>
  <si>
    <t>Lucrări de reparații acoperiș clădire Neuropsihiatrie Pediatrică</t>
  </si>
  <si>
    <t>Lucrări de reparații și amenajare curte imobil Strada Gheorghe Doja nr. 89</t>
  </si>
  <si>
    <t>Lucrări de reparații fațadă Boli Infecțioase I</t>
  </si>
  <si>
    <t>Inițial 2026</t>
  </si>
  <si>
    <t>Influență</t>
  </si>
  <si>
    <t xml:space="preserve">ROMÂNIA                                                                                                                                                                                         JUDEȚUL MUREȘ                                                                                           Anexa nr. 10/a la HCJM nr. ___/2026                       CONSILIUL JUDEȚEAN MUREȘ                                                                                                       </t>
  </si>
  <si>
    <t>Lucrări de reparații acoperiș și interior clădire Neuropsihiatrie Pediatrică</t>
  </si>
  <si>
    <t>Reparații curente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</si>
</sst>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0"/>
      <color rgb="FF0000FF"/>
      <name val="Arial"/>
      <family val="2"/>
    </font>
    <font>
      <b/>
      <sz val="10"/>
      <name val="Arial"/>
      <family val="2"/>
      <charset val="238"/>
    </font>
    <font>
      <b/>
      <sz val="10"/>
      <color rgb="FFFF66FF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13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/>
    </xf>
    <xf numFmtId="3" fontId="9" fillId="0" borderId="1" xfId="0" applyNumberFormat="1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5" fillId="5" borderId="2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wrapText="1"/>
    </xf>
    <xf numFmtId="0" fontId="1" fillId="6" borderId="2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right" wrapText="1"/>
    </xf>
    <xf numFmtId="0" fontId="10" fillId="5" borderId="2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right" wrapText="1"/>
    </xf>
    <xf numFmtId="0" fontId="10" fillId="7" borderId="2" xfId="0" applyFont="1" applyFill="1" applyBorder="1" applyAlignment="1">
      <alignment horizontal="left" vertical="center" wrapText="1"/>
    </xf>
    <xf numFmtId="3" fontId="10" fillId="7" borderId="1" xfId="0" applyNumberFormat="1" applyFont="1" applyFill="1" applyBorder="1" applyAlignment="1">
      <alignment horizontal="right" wrapText="1"/>
    </xf>
    <xf numFmtId="49" fontId="2" fillId="7" borderId="1" xfId="0" applyNumberFormat="1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3" fontId="9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/>
    <xf numFmtId="3" fontId="9" fillId="0" borderId="1" xfId="0" applyNumberFormat="1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6" fillId="4" borderId="1" xfId="1" applyNumberFormat="1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right" vertical="center"/>
    </xf>
    <xf numFmtId="0" fontId="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righ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right" vertical="center"/>
    </xf>
    <xf numFmtId="0" fontId="0" fillId="7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justify" wrapText="1"/>
    </xf>
    <xf numFmtId="3" fontId="9" fillId="0" borderId="1" xfId="0" applyNumberFormat="1" applyFont="1" applyFill="1" applyBorder="1" applyAlignment="1">
      <alignment horizontal="justify" vertical="justify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justify" vertical="justify" wrapText="1"/>
    </xf>
    <xf numFmtId="0" fontId="12" fillId="0" borderId="1" xfId="0" applyFont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 wrapText="1"/>
    </xf>
    <xf numFmtId="0" fontId="1" fillId="6" borderId="2" xfId="0" applyFont="1" applyFill="1" applyBorder="1" applyAlignment="1">
      <alignment horizontal="justify" vertical="justify" wrapText="1"/>
    </xf>
    <xf numFmtId="0" fontId="9" fillId="0" borderId="1" xfId="0" applyFont="1" applyFill="1" applyBorder="1" applyAlignment="1">
      <alignment horizontal="justify" vertical="justify" wrapText="1"/>
    </xf>
    <xf numFmtId="3" fontId="6" fillId="4" borderId="1" xfId="0" applyNumberFormat="1" applyFont="1" applyFill="1" applyBorder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11" fillId="7" borderId="1" xfId="2" applyNumberFormat="1" applyFont="1" applyFill="1" applyBorder="1" applyAlignment="1">
      <alignment horizontal="left" vertical="center" wrapText="1"/>
    </xf>
    <xf numFmtId="3" fontId="11" fillId="7" borderId="1" xfId="2" applyNumberFormat="1" applyFont="1" applyFill="1" applyBorder="1" applyAlignment="1">
      <alignment horizontal="right" vertical="center" wrapText="1"/>
    </xf>
    <xf numFmtId="3" fontId="11" fillId="7" borderId="1" xfId="2" applyNumberFormat="1" applyFont="1" applyFill="1" applyBorder="1" applyAlignment="1">
      <alignment horizontal="right" wrapText="1"/>
    </xf>
    <xf numFmtId="0" fontId="12" fillId="4" borderId="1" xfId="0" applyFont="1" applyFill="1" applyBorder="1" applyAlignment="1">
      <alignment horizontal="justify" vertical="justify" wrapText="1"/>
    </xf>
    <xf numFmtId="3" fontId="11" fillId="7" borderId="1" xfId="2" applyNumberFormat="1" applyFont="1" applyFill="1" applyBorder="1" applyAlignment="1">
      <alignment horizontal="justify" vertical="justify" wrapText="1"/>
    </xf>
    <xf numFmtId="3" fontId="9" fillId="0" borderId="1" xfId="2" applyNumberFormat="1" applyFont="1" applyFill="1" applyBorder="1" applyAlignment="1">
      <alignment horizontal="justify" vertical="justify" wrapText="1"/>
    </xf>
    <xf numFmtId="0" fontId="6" fillId="0" borderId="1" xfId="2" applyFont="1" applyFill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/>
    </xf>
    <xf numFmtId="0" fontId="9" fillId="0" borderId="2" xfId="0" applyFont="1" applyBorder="1" applyAlignment="1">
      <alignment horizontal="justify" vertical="justify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right" vertical="center" wrapText="1"/>
    </xf>
    <xf numFmtId="49" fontId="5" fillId="3" borderId="3" xfId="1" applyNumberFormat="1" applyFont="1" applyFill="1" applyBorder="1" applyAlignment="1">
      <alignment vertical="center" wrapText="1"/>
    </xf>
    <xf numFmtId="49" fontId="5" fillId="3" borderId="4" xfId="1" applyNumberFormat="1" applyFont="1" applyFill="1" applyBorder="1" applyAlignment="1">
      <alignment vertical="center" wrapText="1"/>
    </xf>
    <xf numFmtId="3" fontId="5" fillId="3" borderId="3" xfId="1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3" fontId="9" fillId="4" borderId="1" xfId="0" applyNumberFormat="1" applyFont="1" applyFill="1" applyBorder="1"/>
    <xf numFmtId="3" fontId="9" fillId="0" borderId="1" xfId="2" applyNumberFormat="1" applyFont="1" applyBorder="1" applyAlignment="1">
      <alignment horizontal="left" vertical="center" wrapText="1"/>
    </xf>
    <xf numFmtId="0" fontId="6" fillId="0" borderId="1" xfId="2" applyFont="1" applyBorder="1" applyAlignment="1">
      <alignment wrapText="1"/>
    </xf>
    <xf numFmtId="0" fontId="9" fillId="0" borderId="2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" xfId="2" applyNumberFormat="1" applyFont="1" applyFill="1" applyBorder="1" applyAlignment="1">
      <alignment horizontal="right" wrapText="1"/>
    </xf>
    <xf numFmtId="3" fontId="9" fillId="0" borderId="1" xfId="2" applyNumberFormat="1" applyFont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/>
    </xf>
    <xf numFmtId="3" fontId="12" fillId="4" borderId="1" xfId="0" applyNumberFormat="1" applyFont="1" applyFill="1" applyBorder="1" applyAlignment="1">
      <alignment horizontal="right" wrapText="1"/>
    </xf>
    <xf numFmtId="3" fontId="5" fillId="3" borderId="4" xfId="1" applyNumberFormat="1" applyFont="1" applyFill="1" applyBorder="1" applyAlignment="1">
      <alignment horizontal="right" wrapText="1"/>
    </xf>
    <xf numFmtId="3" fontId="5" fillId="5" borderId="2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1" fillId="5" borderId="2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/>
    </xf>
    <xf numFmtId="3" fontId="1" fillId="6" borderId="2" xfId="0" applyNumberFormat="1" applyFont="1" applyFill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10" fillId="5" borderId="2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3" fontId="10" fillId="7" borderId="2" xfId="0" applyNumberFormat="1" applyFont="1" applyFill="1" applyBorder="1" applyAlignment="1">
      <alignment horizontal="right" wrapText="1"/>
    </xf>
    <xf numFmtId="3" fontId="6" fillId="0" borderId="1" xfId="2" applyNumberFormat="1" applyFont="1" applyFill="1" applyBorder="1" applyAlignment="1">
      <alignment horizontal="right" wrapText="1"/>
    </xf>
    <xf numFmtId="3" fontId="6" fillId="0" borderId="1" xfId="2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justify" vertical="center" wrapText="1"/>
    </xf>
    <xf numFmtId="3" fontId="9" fillId="0" borderId="4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0" fontId="6" fillId="0" borderId="0" xfId="0" applyFont="1" applyBorder="1"/>
  </cellXfs>
  <cellStyles count="3">
    <cellStyle name="Normal" xfId="0" builtinId="0"/>
    <cellStyle name="Normal 2" xfId="2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28"/>
  <sheetViews>
    <sheetView tabSelected="1" workbookViewId="0">
      <pane ySplit="9" topLeftCell="A10" activePane="bottomLeft" state="frozen"/>
      <selection pane="bottomLeft" activeCell="G2" sqref="G1:I1048576"/>
    </sheetView>
  </sheetViews>
  <sheetFormatPr defaultRowHeight="12.75"/>
  <cols>
    <col min="1" max="1" width="3.42578125" style="30" customWidth="1"/>
    <col min="2" max="2" width="5.7109375" style="10" customWidth="1"/>
    <col min="3" max="3" width="58.140625" style="10" customWidth="1"/>
    <col min="4" max="4" width="9.85546875" style="10" customWidth="1"/>
    <col min="5" max="5" width="9.28515625" style="10" customWidth="1"/>
    <col min="6" max="6" width="9.85546875" style="10" customWidth="1"/>
    <col min="7" max="86" width="9.140625" style="136"/>
    <col min="87" max="16384" width="9.140625" style="10"/>
  </cols>
  <sheetData>
    <row r="1" spans="1:6" ht="44.25" customHeight="1">
      <c r="A1" s="122" t="s">
        <v>126</v>
      </c>
      <c r="B1" s="122"/>
      <c r="C1" s="122"/>
      <c r="D1" s="122"/>
      <c r="E1" s="122"/>
      <c r="F1" s="122"/>
    </row>
    <row r="2" spans="1:6" ht="24" customHeight="1">
      <c r="A2" s="100"/>
      <c r="B2" s="100"/>
      <c r="C2" s="100"/>
      <c r="D2" s="101"/>
      <c r="E2" s="101"/>
      <c r="F2" s="100"/>
    </row>
    <row r="3" spans="1:6" ht="15.75">
      <c r="C3" s="15" t="s">
        <v>36</v>
      </c>
      <c r="D3" s="15"/>
      <c r="E3" s="15"/>
      <c r="F3" s="15"/>
    </row>
    <row r="4" spans="1:6" ht="15.75">
      <c r="C4" s="15"/>
      <c r="D4" s="15"/>
      <c r="E4" s="15"/>
      <c r="F4" s="15"/>
    </row>
    <row r="6" spans="1:6" ht="51" customHeight="1">
      <c r="A6" s="123" t="s">
        <v>0</v>
      </c>
      <c r="B6" s="125" t="s">
        <v>1</v>
      </c>
      <c r="C6" s="127" t="s">
        <v>2</v>
      </c>
      <c r="D6" s="129" t="s">
        <v>124</v>
      </c>
      <c r="E6" s="129" t="s">
        <v>125</v>
      </c>
      <c r="F6" s="127" t="s">
        <v>37</v>
      </c>
    </row>
    <row r="7" spans="1:6">
      <c r="A7" s="124"/>
      <c r="B7" s="126"/>
      <c r="C7" s="128"/>
      <c r="D7" s="130"/>
      <c r="E7" s="130"/>
      <c r="F7" s="127"/>
    </row>
    <row r="8" spans="1:6">
      <c r="A8" s="124"/>
      <c r="B8" s="126"/>
      <c r="C8" s="128"/>
      <c r="D8" s="131"/>
      <c r="E8" s="131"/>
      <c r="F8" s="127"/>
    </row>
    <row r="9" spans="1:6">
      <c r="A9" s="31">
        <v>0</v>
      </c>
      <c r="B9" s="11">
        <v>1</v>
      </c>
      <c r="C9" s="11">
        <v>2</v>
      </c>
      <c r="D9" s="11"/>
      <c r="E9" s="11"/>
      <c r="F9" s="11">
        <v>3</v>
      </c>
    </row>
    <row r="10" spans="1:6">
      <c r="A10" s="87"/>
      <c r="B10" s="1"/>
      <c r="C10" s="13" t="s">
        <v>5</v>
      </c>
      <c r="D10" s="14">
        <v>17551</v>
      </c>
      <c r="E10" s="14">
        <f>E11+E38+E41+E47+E50+E52+E63+E73+E95</f>
        <v>220</v>
      </c>
      <c r="F10" s="14">
        <f>F11+F38+F41+F47+F50+F52+F63+F73+F95</f>
        <v>18771</v>
      </c>
    </row>
    <row r="11" spans="1:6">
      <c r="A11" s="2"/>
      <c r="B11" s="3"/>
      <c r="C11" s="4" t="s">
        <v>3</v>
      </c>
      <c r="D11" s="105">
        <v>7191</v>
      </c>
      <c r="E11" s="5">
        <f>E12+E25+E34+E30</f>
        <v>200</v>
      </c>
      <c r="F11" s="5">
        <f>F12+F25+F34+F30</f>
        <v>7391</v>
      </c>
    </row>
    <row r="12" spans="1:6">
      <c r="A12" s="6"/>
      <c r="B12" s="7"/>
      <c r="C12" s="8" t="s">
        <v>4</v>
      </c>
      <c r="D12" s="9">
        <v>3935</v>
      </c>
      <c r="E12" s="9">
        <f>SUM(E13:E24)</f>
        <v>0</v>
      </c>
      <c r="F12" s="9">
        <f>SUM(F13:F24)</f>
        <v>3935</v>
      </c>
    </row>
    <row r="13" spans="1:6" ht="25.5">
      <c r="A13" s="43">
        <v>1</v>
      </c>
      <c r="B13" s="44">
        <v>51</v>
      </c>
      <c r="C13" s="74" t="s">
        <v>72</v>
      </c>
      <c r="D13" s="16">
        <v>5</v>
      </c>
      <c r="E13" s="32"/>
      <c r="F13" s="32">
        <f>D13+E13</f>
        <v>5</v>
      </c>
    </row>
    <row r="14" spans="1:6" ht="25.5">
      <c r="A14" s="43">
        <v>2</v>
      </c>
      <c r="B14" s="44">
        <v>51</v>
      </c>
      <c r="C14" s="93" t="s">
        <v>24</v>
      </c>
      <c r="D14" s="16">
        <v>500</v>
      </c>
      <c r="E14" s="32"/>
      <c r="F14" s="32">
        <f t="shared" ref="F14:F72" si="0">D14+E14</f>
        <v>500</v>
      </c>
    </row>
    <row r="15" spans="1:6" ht="25.5">
      <c r="A15" s="43">
        <v>3</v>
      </c>
      <c r="B15" s="44">
        <v>51</v>
      </c>
      <c r="C15" s="93" t="s">
        <v>25</v>
      </c>
      <c r="D15" s="16">
        <v>100</v>
      </c>
      <c r="E15" s="32"/>
      <c r="F15" s="32">
        <f t="shared" si="0"/>
        <v>100</v>
      </c>
    </row>
    <row r="16" spans="1:6">
      <c r="A16" s="43">
        <v>4</v>
      </c>
      <c r="B16" s="44">
        <v>51</v>
      </c>
      <c r="C16" s="93" t="s">
        <v>73</v>
      </c>
      <c r="D16" s="16">
        <v>120</v>
      </c>
      <c r="E16" s="32"/>
      <c r="F16" s="32">
        <f t="shared" si="0"/>
        <v>120</v>
      </c>
    </row>
    <row r="17" spans="1:6" ht="25.5">
      <c r="A17" s="43">
        <v>5</v>
      </c>
      <c r="B17" s="44">
        <v>51</v>
      </c>
      <c r="C17" s="93" t="s">
        <v>26</v>
      </c>
      <c r="D17" s="16">
        <v>800</v>
      </c>
      <c r="E17" s="32"/>
      <c r="F17" s="32">
        <f t="shared" si="0"/>
        <v>800</v>
      </c>
    </row>
    <row r="18" spans="1:6">
      <c r="A18" s="43">
        <v>6</v>
      </c>
      <c r="B18" s="44">
        <v>51</v>
      </c>
      <c r="C18" s="93" t="s">
        <v>27</v>
      </c>
      <c r="D18" s="16">
        <v>1</v>
      </c>
      <c r="E18" s="32"/>
      <c r="F18" s="32">
        <f t="shared" si="0"/>
        <v>1</v>
      </c>
    </row>
    <row r="19" spans="1:6" ht="25.5">
      <c r="A19" s="43">
        <v>7</v>
      </c>
      <c r="B19" s="44">
        <v>51</v>
      </c>
      <c r="C19" s="93" t="s">
        <v>33</v>
      </c>
      <c r="D19" s="16">
        <v>1500</v>
      </c>
      <c r="E19" s="32"/>
      <c r="F19" s="32">
        <f t="shared" si="0"/>
        <v>1500</v>
      </c>
    </row>
    <row r="20" spans="1:6" ht="25.5">
      <c r="A20" s="43">
        <v>8</v>
      </c>
      <c r="B20" s="44">
        <v>51</v>
      </c>
      <c r="C20" s="93" t="s">
        <v>28</v>
      </c>
      <c r="D20" s="16">
        <v>1</v>
      </c>
      <c r="E20" s="32"/>
      <c r="F20" s="32">
        <f t="shared" si="0"/>
        <v>1</v>
      </c>
    </row>
    <row r="21" spans="1:6">
      <c r="A21" s="43">
        <v>9</v>
      </c>
      <c r="B21" s="44">
        <v>51</v>
      </c>
      <c r="C21" s="93" t="s">
        <v>29</v>
      </c>
      <c r="D21" s="16">
        <v>300</v>
      </c>
      <c r="E21" s="96"/>
      <c r="F21" s="32">
        <f t="shared" si="0"/>
        <v>300</v>
      </c>
    </row>
    <row r="22" spans="1:6" ht="25.5">
      <c r="A22" s="43">
        <v>10</v>
      </c>
      <c r="B22" s="44">
        <v>51</v>
      </c>
      <c r="C22" s="93" t="s">
        <v>35</v>
      </c>
      <c r="D22" s="16">
        <v>158</v>
      </c>
      <c r="E22" s="75"/>
      <c r="F22" s="32">
        <f t="shared" si="0"/>
        <v>158</v>
      </c>
    </row>
    <row r="23" spans="1:6" ht="31.5" customHeight="1">
      <c r="A23" s="43">
        <v>11</v>
      </c>
      <c r="B23" s="44">
        <v>51</v>
      </c>
      <c r="C23" s="93" t="s">
        <v>74</v>
      </c>
      <c r="D23" s="16">
        <v>300</v>
      </c>
      <c r="E23" s="75"/>
      <c r="F23" s="32">
        <f t="shared" si="0"/>
        <v>300</v>
      </c>
    </row>
    <row r="24" spans="1:6" ht="21" customHeight="1">
      <c r="A24" s="43">
        <v>12</v>
      </c>
      <c r="B24" s="44">
        <v>51</v>
      </c>
      <c r="C24" s="76" t="s">
        <v>77</v>
      </c>
      <c r="D24" s="106">
        <v>150</v>
      </c>
      <c r="E24" s="75"/>
      <c r="F24" s="32">
        <f t="shared" si="0"/>
        <v>150</v>
      </c>
    </row>
    <row r="25" spans="1:6">
      <c r="A25" s="45"/>
      <c r="B25" s="46"/>
      <c r="C25" s="8" t="s">
        <v>6</v>
      </c>
      <c r="D25" s="9">
        <v>821</v>
      </c>
      <c r="E25" s="9">
        <f>SUM(E26:E29)</f>
        <v>0</v>
      </c>
      <c r="F25" s="9">
        <f>SUM(F26:F29)</f>
        <v>821</v>
      </c>
    </row>
    <row r="26" spans="1:6">
      <c r="A26" s="43">
        <v>1</v>
      </c>
      <c r="B26" s="44">
        <v>60</v>
      </c>
      <c r="C26" s="93" t="s">
        <v>22</v>
      </c>
      <c r="D26" s="16">
        <v>15</v>
      </c>
      <c r="E26" s="16"/>
      <c r="F26" s="32">
        <f t="shared" si="0"/>
        <v>15</v>
      </c>
    </row>
    <row r="27" spans="1:6" ht="25.5">
      <c r="A27" s="43">
        <v>2</v>
      </c>
      <c r="B27" s="44">
        <v>60</v>
      </c>
      <c r="C27" s="93" t="s">
        <v>23</v>
      </c>
      <c r="D27" s="16">
        <v>15</v>
      </c>
      <c r="E27" s="16"/>
      <c r="F27" s="32">
        <f t="shared" si="0"/>
        <v>15</v>
      </c>
    </row>
    <row r="28" spans="1:6" ht="25.5">
      <c r="A28" s="43">
        <v>5</v>
      </c>
      <c r="B28" s="44">
        <v>60</v>
      </c>
      <c r="C28" s="81" t="s">
        <v>75</v>
      </c>
      <c r="D28" s="107">
        <v>1</v>
      </c>
      <c r="E28" s="12"/>
      <c r="F28" s="32">
        <f t="shared" si="0"/>
        <v>1</v>
      </c>
    </row>
    <row r="29" spans="1:6" ht="25.5" customHeight="1">
      <c r="A29" s="43">
        <v>6</v>
      </c>
      <c r="B29" s="44">
        <v>60</v>
      </c>
      <c r="C29" s="81" t="s">
        <v>76</v>
      </c>
      <c r="D29" s="107">
        <v>790</v>
      </c>
      <c r="E29" s="12"/>
      <c r="F29" s="32">
        <f t="shared" si="0"/>
        <v>790</v>
      </c>
    </row>
    <row r="30" spans="1:6">
      <c r="A30" s="43"/>
      <c r="B30" s="44"/>
      <c r="C30" s="8" t="s">
        <v>46</v>
      </c>
      <c r="D30" s="9">
        <v>1000</v>
      </c>
      <c r="E30" s="34">
        <f>E31+E32+E33</f>
        <v>0</v>
      </c>
      <c r="F30" s="34">
        <f>F31+F32+F33</f>
        <v>1000</v>
      </c>
    </row>
    <row r="31" spans="1:6">
      <c r="A31" s="43">
        <v>1</v>
      </c>
      <c r="B31" s="44">
        <v>67</v>
      </c>
      <c r="C31" s="94" t="s">
        <v>47</v>
      </c>
      <c r="D31" s="16">
        <v>500</v>
      </c>
      <c r="E31" s="12"/>
      <c r="F31" s="32">
        <f t="shared" si="0"/>
        <v>500</v>
      </c>
    </row>
    <row r="32" spans="1:6">
      <c r="A32" s="43">
        <v>2</v>
      </c>
      <c r="B32" s="44">
        <v>67</v>
      </c>
      <c r="C32" s="94" t="s">
        <v>48</v>
      </c>
      <c r="D32" s="16">
        <v>200</v>
      </c>
      <c r="E32" s="12"/>
      <c r="F32" s="32">
        <f t="shared" si="0"/>
        <v>200</v>
      </c>
    </row>
    <row r="33" spans="1:6">
      <c r="A33" s="43">
        <v>3</v>
      </c>
      <c r="B33" s="44">
        <v>67</v>
      </c>
      <c r="C33" s="94" t="s">
        <v>49</v>
      </c>
      <c r="D33" s="16">
        <v>300</v>
      </c>
      <c r="E33" s="12"/>
      <c r="F33" s="32">
        <f t="shared" si="0"/>
        <v>300</v>
      </c>
    </row>
    <row r="34" spans="1:6">
      <c r="A34" s="47"/>
      <c r="B34" s="88"/>
      <c r="C34" s="8" t="s">
        <v>31</v>
      </c>
      <c r="D34" s="9">
        <v>1435</v>
      </c>
      <c r="E34" s="34">
        <f>E35+E36+E37</f>
        <v>200</v>
      </c>
      <c r="F34" s="34">
        <f>F35+F36+F37</f>
        <v>1635</v>
      </c>
    </row>
    <row r="35" spans="1:6" ht="25.5">
      <c r="A35" s="43">
        <v>1</v>
      </c>
      <c r="B35" s="44">
        <v>84</v>
      </c>
      <c r="C35" s="93" t="s">
        <v>30</v>
      </c>
      <c r="D35" s="16">
        <v>5</v>
      </c>
      <c r="E35" s="32"/>
      <c r="F35" s="32">
        <f t="shared" si="0"/>
        <v>5</v>
      </c>
    </row>
    <row r="36" spans="1:6" ht="38.25">
      <c r="A36" s="43">
        <v>2</v>
      </c>
      <c r="B36" s="44">
        <v>84</v>
      </c>
      <c r="C36" s="93" t="s">
        <v>34</v>
      </c>
      <c r="D36" s="16">
        <v>1430</v>
      </c>
      <c r="E36" s="32"/>
      <c r="F36" s="32">
        <f t="shared" si="0"/>
        <v>1430</v>
      </c>
    </row>
    <row r="37" spans="1:6">
      <c r="A37" s="43">
        <v>3</v>
      </c>
      <c r="B37" s="132">
        <v>84</v>
      </c>
      <c r="C37" s="133" t="s">
        <v>128</v>
      </c>
      <c r="D37" s="134"/>
      <c r="E37" s="135">
        <v>200</v>
      </c>
      <c r="F37" s="32">
        <f t="shared" si="0"/>
        <v>200</v>
      </c>
    </row>
    <row r="38" spans="1:6">
      <c r="A38" s="89"/>
      <c r="B38" s="90"/>
      <c r="C38" s="91" t="s">
        <v>7</v>
      </c>
      <c r="D38" s="108">
        <v>200</v>
      </c>
      <c r="E38" s="92">
        <f>E39+E40</f>
        <v>0</v>
      </c>
      <c r="F38" s="92">
        <f>F39+F40</f>
        <v>200</v>
      </c>
    </row>
    <row r="39" spans="1:6">
      <c r="A39" s="48" t="s">
        <v>8</v>
      </c>
      <c r="B39" s="38">
        <v>61</v>
      </c>
      <c r="C39" s="36" t="s">
        <v>42</v>
      </c>
      <c r="D39" s="16">
        <v>50</v>
      </c>
      <c r="E39" s="16"/>
      <c r="F39" s="32">
        <f t="shared" si="0"/>
        <v>50</v>
      </c>
    </row>
    <row r="40" spans="1:6">
      <c r="A40" s="48" t="s">
        <v>21</v>
      </c>
      <c r="B40" s="38">
        <v>61</v>
      </c>
      <c r="C40" s="37" t="s">
        <v>43</v>
      </c>
      <c r="D40" s="102">
        <v>150</v>
      </c>
      <c r="E40" s="16"/>
      <c r="F40" s="32">
        <f t="shared" si="0"/>
        <v>150</v>
      </c>
    </row>
    <row r="41" spans="1:6">
      <c r="A41" s="49"/>
      <c r="B41" s="50"/>
      <c r="C41" s="20" t="s">
        <v>9</v>
      </c>
      <c r="D41" s="109">
        <v>130</v>
      </c>
      <c r="E41" s="21">
        <f>SUM(E42:E46)</f>
        <v>20</v>
      </c>
      <c r="F41" s="21">
        <f>SUM(F42:F46)</f>
        <v>150</v>
      </c>
    </row>
    <row r="42" spans="1:6" ht="25.5">
      <c r="A42" s="51">
        <v>1</v>
      </c>
      <c r="B42" s="52">
        <v>65</v>
      </c>
      <c r="C42" s="67" t="s">
        <v>38</v>
      </c>
      <c r="D42" s="102">
        <v>30</v>
      </c>
      <c r="E42" s="19"/>
      <c r="F42" s="32">
        <f t="shared" si="0"/>
        <v>30</v>
      </c>
    </row>
    <row r="43" spans="1:6" ht="25.5">
      <c r="A43" s="51">
        <v>2</v>
      </c>
      <c r="B43" s="52">
        <v>65</v>
      </c>
      <c r="C43" s="67" t="s">
        <v>39</v>
      </c>
      <c r="D43" s="102">
        <v>30</v>
      </c>
      <c r="E43" s="19"/>
      <c r="F43" s="32">
        <f t="shared" si="0"/>
        <v>30</v>
      </c>
    </row>
    <row r="44" spans="1:6">
      <c r="A44" s="51">
        <v>3</v>
      </c>
      <c r="B44" s="52">
        <v>65</v>
      </c>
      <c r="C44" s="67" t="s">
        <v>40</v>
      </c>
      <c r="D44" s="102">
        <v>25</v>
      </c>
      <c r="E44" s="19"/>
      <c r="F44" s="32">
        <f t="shared" si="0"/>
        <v>25</v>
      </c>
    </row>
    <row r="45" spans="1:6">
      <c r="A45" s="51">
        <v>4</v>
      </c>
      <c r="B45" s="52">
        <v>65</v>
      </c>
      <c r="C45" s="67" t="s">
        <v>41</v>
      </c>
      <c r="D45" s="102">
        <v>5</v>
      </c>
      <c r="E45" s="19"/>
      <c r="F45" s="32">
        <f t="shared" si="0"/>
        <v>5</v>
      </c>
    </row>
    <row r="46" spans="1:6">
      <c r="A46" s="51">
        <v>5</v>
      </c>
      <c r="B46" s="52">
        <v>65</v>
      </c>
      <c r="C46" s="67" t="s">
        <v>102</v>
      </c>
      <c r="D46" s="102">
        <v>40</v>
      </c>
      <c r="E46" s="19">
        <v>20</v>
      </c>
      <c r="F46" s="32">
        <f t="shared" si="0"/>
        <v>60</v>
      </c>
    </row>
    <row r="47" spans="1:6">
      <c r="A47" s="49"/>
      <c r="B47" s="50"/>
      <c r="C47" s="20" t="s">
        <v>10</v>
      </c>
      <c r="D47" s="109">
        <v>50</v>
      </c>
      <c r="E47" s="21">
        <f>E48+E49</f>
        <v>0</v>
      </c>
      <c r="F47" s="21">
        <f>F48+F49</f>
        <v>50</v>
      </c>
    </row>
    <row r="48" spans="1:6" ht="25.5">
      <c r="A48" s="43">
        <v>1</v>
      </c>
      <c r="B48" s="52">
        <v>65</v>
      </c>
      <c r="C48" s="39" t="s">
        <v>50</v>
      </c>
      <c r="D48" s="110">
        <v>30</v>
      </c>
      <c r="E48" s="12"/>
      <c r="F48" s="32">
        <f t="shared" si="0"/>
        <v>30</v>
      </c>
    </row>
    <row r="49" spans="1:6" ht="25.5">
      <c r="A49" s="43">
        <v>2</v>
      </c>
      <c r="B49" s="52">
        <v>65</v>
      </c>
      <c r="C49" s="39" t="s">
        <v>51</v>
      </c>
      <c r="D49" s="110">
        <v>20</v>
      </c>
      <c r="E49" s="12"/>
      <c r="F49" s="32">
        <f t="shared" si="0"/>
        <v>20</v>
      </c>
    </row>
    <row r="50" spans="1:6">
      <c r="A50" s="53"/>
      <c r="B50" s="54"/>
      <c r="C50" s="17" t="s">
        <v>32</v>
      </c>
      <c r="D50" s="111">
        <v>280</v>
      </c>
      <c r="E50" s="18">
        <f>E51</f>
        <v>0</v>
      </c>
      <c r="F50" s="18">
        <f>F51</f>
        <v>280</v>
      </c>
    </row>
    <row r="51" spans="1:6">
      <c r="A51" s="43">
        <v>1</v>
      </c>
      <c r="B51" s="44">
        <v>65</v>
      </c>
      <c r="C51" s="40" t="s">
        <v>45</v>
      </c>
      <c r="D51" s="112">
        <v>280</v>
      </c>
      <c r="E51" s="12"/>
      <c r="F51" s="32">
        <f t="shared" si="0"/>
        <v>280</v>
      </c>
    </row>
    <row r="52" spans="1:6" ht="15">
      <c r="A52" s="55"/>
      <c r="B52" s="56"/>
      <c r="C52" s="22" t="s">
        <v>11</v>
      </c>
      <c r="D52" s="113">
        <v>2500</v>
      </c>
      <c r="E52" s="23">
        <f>SUM(E53:E61)</f>
        <v>0</v>
      </c>
      <c r="F52" s="23">
        <f>SUM(F53:F62)</f>
        <v>3500</v>
      </c>
    </row>
    <row r="53" spans="1:6">
      <c r="A53" s="43">
        <v>1</v>
      </c>
      <c r="B53" s="44">
        <v>66</v>
      </c>
      <c r="C53" s="68" t="s">
        <v>78</v>
      </c>
      <c r="D53" s="16">
        <v>500</v>
      </c>
      <c r="E53" s="32"/>
      <c r="F53" s="32">
        <f t="shared" si="0"/>
        <v>500</v>
      </c>
    </row>
    <row r="54" spans="1:6" ht="19.5" customHeight="1">
      <c r="A54" s="43">
        <v>2</v>
      </c>
      <c r="B54" s="44">
        <v>66</v>
      </c>
      <c r="C54" s="93" t="s">
        <v>79</v>
      </c>
      <c r="D54" s="16">
        <v>700</v>
      </c>
      <c r="E54" s="32"/>
      <c r="F54" s="32">
        <f t="shared" si="0"/>
        <v>700</v>
      </c>
    </row>
    <row r="55" spans="1:6">
      <c r="A55" s="43">
        <v>3</v>
      </c>
      <c r="B55" s="44">
        <v>66</v>
      </c>
      <c r="C55" s="93" t="s">
        <v>80</v>
      </c>
      <c r="D55" s="16">
        <v>350</v>
      </c>
      <c r="E55" s="32"/>
      <c r="F55" s="32">
        <f t="shared" si="0"/>
        <v>350</v>
      </c>
    </row>
    <row r="56" spans="1:6">
      <c r="A56" s="43">
        <v>4</v>
      </c>
      <c r="B56" s="44">
        <v>66</v>
      </c>
      <c r="C56" s="93" t="s">
        <v>119</v>
      </c>
      <c r="D56" s="16">
        <v>150</v>
      </c>
      <c r="E56" s="32"/>
      <c r="F56" s="32">
        <f t="shared" si="0"/>
        <v>150</v>
      </c>
    </row>
    <row r="57" spans="1:6">
      <c r="A57" s="43">
        <v>5</v>
      </c>
      <c r="B57" s="44">
        <v>66</v>
      </c>
      <c r="C57" s="93" t="s">
        <v>120</v>
      </c>
      <c r="D57" s="16">
        <v>150</v>
      </c>
      <c r="E57" s="32"/>
      <c r="F57" s="32">
        <f t="shared" si="0"/>
        <v>150</v>
      </c>
    </row>
    <row r="58" spans="1:6" ht="25.5">
      <c r="A58" s="43">
        <v>6</v>
      </c>
      <c r="B58" s="44">
        <v>66</v>
      </c>
      <c r="C58" s="93" t="s">
        <v>81</v>
      </c>
      <c r="D58" s="16">
        <v>250</v>
      </c>
      <c r="E58" s="32"/>
      <c r="F58" s="32">
        <f t="shared" si="0"/>
        <v>250</v>
      </c>
    </row>
    <row r="59" spans="1:6">
      <c r="A59" s="43">
        <v>7</v>
      </c>
      <c r="B59" s="44">
        <v>66</v>
      </c>
      <c r="C59" s="99" t="s">
        <v>121</v>
      </c>
      <c r="D59" s="102">
        <v>100</v>
      </c>
      <c r="E59" s="32"/>
      <c r="F59" s="32">
        <f t="shared" si="0"/>
        <v>100</v>
      </c>
    </row>
    <row r="60" spans="1:6" ht="25.5">
      <c r="A60" s="43">
        <v>8</v>
      </c>
      <c r="B60" s="44">
        <v>66</v>
      </c>
      <c r="C60" s="99" t="s">
        <v>122</v>
      </c>
      <c r="D60" s="102">
        <v>150</v>
      </c>
      <c r="E60" s="32"/>
      <c r="F60" s="32">
        <f t="shared" si="0"/>
        <v>150</v>
      </c>
    </row>
    <row r="61" spans="1:6">
      <c r="A61" s="43">
        <v>9</v>
      </c>
      <c r="B61" s="44">
        <v>66</v>
      </c>
      <c r="C61" s="99" t="s">
        <v>123</v>
      </c>
      <c r="D61" s="102">
        <v>150</v>
      </c>
      <c r="E61" s="32"/>
      <c r="F61" s="32">
        <f t="shared" si="0"/>
        <v>150</v>
      </c>
    </row>
    <row r="62" spans="1:6" ht="25.5">
      <c r="A62" s="43">
        <v>10</v>
      </c>
      <c r="B62" s="44">
        <v>66</v>
      </c>
      <c r="C62" s="121" t="s">
        <v>127</v>
      </c>
      <c r="D62" s="102"/>
      <c r="E62" s="32">
        <v>1000</v>
      </c>
      <c r="F62" s="32">
        <f t="shared" si="0"/>
        <v>1000</v>
      </c>
    </row>
    <row r="63" spans="1:6" ht="25.5">
      <c r="A63" s="57"/>
      <c r="B63" s="58"/>
      <c r="C63" s="73" t="s">
        <v>12</v>
      </c>
      <c r="D63" s="113">
        <v>5150</v>
      </c>
      <c r="E63" s="23">
        <f>SUM(E64:E72)</f>
        <v>0</v>
      </c>
      <c r="F63" s="23">
        <f>SUM(F64:F72)</f>
        <v>5150</v>
      </c>
    </row>
    <row r="64" spans="1:6">
      <c r="A64" s="43">
        <v>1</v>
      </c>
      <c r="B64" s="44">
        <v>66</v>
      </c>
      <c r="C64" s="85" t="s">
        <v>66</v>
      </c>
      <c r="D64" s="112">
        <v>150</v>
      </c>
      <c r="E64" s="32"/>
      <c r="F64" s="32">
        <f t="shared" si="0"/>
        <v>150</v>
      </c>
    </row>
    <row r="65" spans="1:6">
      <c r="A65" s="43">
        <v>2</v>
      </c>
      <c r="B65" s="44">
        <v>66</v>
      </c>
      <c r="C65" s="85" t="s">
        <v>67</v>
      </c>
      <c r="D65" s="112">
        <v>2265</v>
      </c>
      <c r="E65" s="32"/>
      <c r="F65" s="32">
        <f t="shared" si="0"/>
        <v>2265</v>
      </c>
    </row>
    <row r="66" spans="1:6" ht="15.75" customHeight="1">
      <c r="A66" s="43">
        <v>3</v>
      </c>
      <c r="B66" s="44">
        <v>66</v>
      </c>
      <c r="C66" s="85" t="s">
        <v>68</v>
      </c>
      <c r="D66" s="112">
        <v>500</v>
      </c>
      <c r="E66" s="32"/>
      <c r="F66" s="32">
        <f t="shared" si="0"/>
        <v>500</v>
      </c>
    </row>
    <row r="67" spans="1:6" ht="15.75" customHeight="1">
      <c r="A67" s="43">
        <v>4</v>
      </c>
      <c r="B67" s="44">
        <v>66</v>
      </c>
      <c r="C67" s="85" t="s">
        <v>69</v>
      </c>
      <c r="D67" s="112">
        <v>640</v>
      </c>
      <c r="E67" s="32"/>
      <c r="F67" s="32">
        <f t="shared" si="0"/>
        <v>640</v>
      </c>
    </row>
    <row r="68" spans="1:6" ht="15.75" customHeight="1">
      <c r="A68" s="43">
        <v>5</v>
      </c>
      <c r="B68" s="44">
        <v>66</v>
      </c>
      <c r="C68" s="72" t="s">
        <v>70</v>
      </c>
      <c r="D68" s="110">
        <v>100</v>
      </c>
      <c r="E68" s="32"/>
      <c r="F68" s="32">
        <f t="shared" si="0"/>
        <v>100</v>
      </c>
    </row>
    <row r="69" spans="1:6" ht="15.75" customHeight="1">
      <c r="A69" s="43">
        <v>6</v>
      </c>
      <c r="B69" s="44">
        <v>66</v>
      </c>
      <c r="C69" s="85" t="s">
        <v>71</v>
      </c>
      <c r="D69" s="112">
        <v>900</v>
      </c>
      <c r="E69" s="32"/>
      <c r="F69" s="32">
        <f t="shared" si="0"/>
        <v>900</v>
      </c>
    </row>
    <row r="70" spans="1:6" ht="17.25" customHeight="1">
      <c r="A70" s="43">
        <v>7</v>
      </c>
      <c r="B70" s="44">
        <v>66</v>
      </c>
      <c r="C70" s="86" t="s">
        <v>101</v>
      </c>
      <c r="D70" s="114">
        <v>305</v>
      </c>
      <c r="E70" s="32"/>
      <c r="F70" s="32">
        <f t="shared" si="0"/>
        <v>305</v>
      </c>
    </row>
    <row r="71" spans="1:6">
      <c r="A71" s="43">
        <v>8</v>
      </c>
      <c r="B71" s="44">
        <v>66</v>
      </c>
      <c r="C71" s="86" t="s">
        <v>103</v>
      </c>
      <c r="D71" s="114">
        <v>230</v>
      </c>
      <c r="E71" s="32"/>
      <c r="F71" s="32">
        <f t="shared" si="0"/>
        <v>230</v>
      </c>
    </row>
    <row r="72" spans="1:6" ht="25.5">
      <c r="A72" s="43">
        <v>9</v>
      </c>
      <c r="B72" s="44">
        <v>66</v>
      </c>
      <c r="C72" s="86" t="s">
        <v>104</v>
      </c>
      <c r="D72" s="114">
        <v>60</v>
      </c>
      <c r="E72" s="32"/>
      <c r="F72" s="32">
        <f t="shared" si="0"/>
        <v>60</v>
      </c>
    </row>
    <row r="73" spans="1:6">
      <c r="A73" s="59"/>
      <c r="B73" s="60"/>
      <c r="C73" s="24" t="s">
        <v>13</v>
      </c>
      <c r="D73" s="115">
        <v>1050</v>
      </c>
      <c r="E73" s="25">
        <f>E74+E81+E85+E87+E93</f>
        <v>0</v>
      </c>
      <c r="F73" s="25">
        <f>F74+F81+F85+F87+F93</f>
        <v>1050</v>
      </c>
    </row>
    <row r="74" spans="1:6">
      <c r="A74" s="59"/>
      <c r="B74" s="60"/>
      <c r="C74" s="24" t="s">
        <v>14</v>
      </c>
      <c r="D74" s="115">
        <v>500</v>
      </c>
      <c r="E74" s="25">
        <f>SUM(E75:E80)</f>
        <v>0</v>
      </c>
      <c r="F74" s="25">
        <f>SUM(F75:F80)</f>
        <v>500</v>
      </c>
    </row>
    <row r="75" spans="1:6">
      <c r="A75" s="43">
        <v>1</v>
      </c>
      <c r="B75" s="44">
        <v>67</v>
      </c>
      <c r="C75" s="69" t="s">
        <v>60</v>
      </c>
      <c r="D75" s="116">
        <v>10</v>
      </c>
      <c r="E75" s="12"/>
      <c r="F75" s="32">
        <f t="shared" ref="F75:F80" si="1">D75+E75</f>
        <v>10</v>
      </c>
    </row>
    <row r="76" spans="1:6" ht="25.5">
      <c r="A76" s="43">
        <v>2</v>
      </c>
      <c r="B76" s="44">
        <v>67</v>
      </c>
      <c r="C76" s="70" t="s">
        <v>61</v>
      </c>
      <c r="D76" s="116">
        <v>200</v>
      </c>
      <c r="E76" s="12"/>
      <c r="F76" s="32">
        <f t="shared" si="1"/>
        <v>200</v>
      </c>
    </row>
    <row r="77" spans="1:6" ht="25.5">
      <c r="A77" s="43">
        <v>3</v>
      </c>
      <c r="B77" s="44">
        <v>67</v>
      </c>
      <c r="C77" s="70" t="s">
        <v>62</v>
      </c>
      <c r="D77" s="116">
        <v>200</v>
      </c>
      <c r="E77" s="12"/>
      <c r="F77" s="32">
        <f t="shared" si="1"/>
        <v>200</v>
      </c>
    </row>
    <row r="78" spans="1:6">
      <c r="A78" s="43">
        <v>4</v>
      </c>
      <c r="B78" s="44">
        <v>67</v>
      </c>
      <c r="C78" s="71" t="s">
        <v>63</v>
      </c>
      <c r="D78" s="117">
        <v>5</v>
      </c>
      <c r="E78" s="12"/>
      <c r="F78" s="32">
        <f t="shared" si="1"/>
        <v>5</v>
      </c>
    </row>
    <row r="79" spans="1:6">
      <c r="A79" s="43">
        <v>5</v>
      </c>
      <c r="B79" s="44">
        <v>67</v>
      </c>
      <c r="C79" s="71" t="s">
        <v>64</v>
      </c>
      <c r="D79" s="117">
        <v>30</v>
      </c>
      <c r="E79" s="12"/>
      <c r="F79" s="32">
        <f t="shared" si="1"/>
        <v>30</v>
      </c>
    </row>
    <row r="80" spans="1:6">
      <c r="A80" s="43">
        <v>6</v>
      </c>
      <c r="B80" s="44">
        <v>67</v>
      </c>
      <c r="C80" s="71" t="s">
        <v>65</v>
      </c>
      <c r="D80" s="117">
        <v>55</v>
      </c>
      <c r="E80" s="12"/>
      <c r="F80" s="32">
        <f t="shared" si="1"/>
        <v>55</v>
      </c>
    </row>
    <row r="81" spans="1:6">
      <c r="A81" s="59"/>
      <c r="B81" s="60"/>
      <c r="C81" s="24" t="s">
        <v>20</v>
      </c>
      <c r="D81" s="115">
        <v>170</v>
      </c>
      <c r="E81" s="25">
        <f>E82+E83+E84</f>
        <v>0</v>
      </c>
      <c r="F81" s="25">
        <f>F82+F83+F84</f>
        <v>170</v>
      </c>
    </row>
    <row r="82" spans="1:6">
      <c r="A82" s="43">
        <v>1</v>
      </c>
      <c r="B82" s="44">
        <v>67</v>
      </c>
      <c r="C82" s="40" t="s">
        <v>57</v>
      </c>
      <c r="D82" s="112">
        <v>40</v>
      </c>
      <c r="E82" s="12"/>
      <c r="F82" s="32">
        <f t="shared" ref="F82:F84" si="2">D82+E82</f>
        <v>40</v>
      </c>
    </row>
    <row r="83" spans="1:6">
      <c r="A83" s="43">
        <v>2</v>
      </c>
      <c r="B83" s="44">
        <v>67</v>
      </c>
      <c r="C83" s="42" t="s">
        <v>58</v>
      </c>
      <c r="D83" s="114">
        <v>30</v>
      </c>
      <c r="E83" s="12"/>
      <c r="F83" s="32">
        <f t="shared" si="2"/>
        <v>30</v>
      </c>
    </row>
    <row r="84" spans="1:6">
      <c r="A84" s="43">
        <v>3</v>
      </c>
      <c r="B84" s="44">
        <v>67</v>
      </c>
      <c r="C84" s="42" t="s">
        <v>59</v>
      </c>
      <c r="D84" s="114">
        <v>100</v>
      </c>
      <c r="E84" s="12"/>
      <c r="F84" s="32">
        <f t="shared" si="2"/>
        <v>100</v>
      </c>
    </row>
    <row r="85" spans="1:6">
      <c r="A85" s="59"/>
      <c r="B85" s="60"/>
      <c r="C85" s="24" t="s">
        <v>15</v>
      </c>
      <c r="D85" s="115">
        <v>100</v>
      </c>
      <c r="E85" s="25">
        <f>E86</f>
        <v>0</v>
      </c>
      <c r="F85" s="25">
        <f>F86</f>
        <v>100</v>
      </c>
    </row>
    <row r="86" spans="1:6">
      <c r="A86" s="43">
        <v>1</v>
      </c>
      <c r="B86" s="44">
        <v>67</v>
      </c>
      <c r="C86" s="41" t="s">
        <v>44</v>
      </c>
      <c r="D86" s="110">
        <v>100</v>
      </c>
      <c r="E86" s="12"/>
      <c r="F86" s="32">
        <f t="shared" ref="F86" si="3">D86+E86</f>
        <v>100</v>
      </c>
    </row>
    <row r="87" spans="1:6">
      <c r="A87" s="61"/>
      <c r="B87" s="24"/>
      <c r="C87" s="24" t="s">
        <v>19</v>
      </c>
      <c r="D87" s="115">
        <v>100</v>
      </c>
      <c r="E87" s="25">
        <f>SUM(E88:E92)</f>
        <v>0</v>
      </c>
      <c r="F87" s="25">
        <f>SUM(F88:F92)</f>
        <v>100</v>
      </c>
    </row>
    <row r="88" spans="1:6" ht="25.5">
      <c r="A88" s="43">
        <v>1</v>
      </c>
      <c r="B88" s="44">
        <v>67</v>
      </c>
      <c r="C88" s="93" t="s">
        <v>52</v>
      </c>
      <c r="D88" s="16">
        <v>30</v>
      </c>
      <c r="E88" s="12"/>
      <c r="F88" s="32">
        <f t="shared" ref="F88:F92" si="4">D88+E88</f>
        <v>30</v>
      </c>
    </row>
    <row r="89" spans="1:6">
      <c r="A89" s="43">
        <v>2</v>
      </c>
      <c r="B89" s="44">
        <v>67</v>
      </c>
      <c r="C89" s="93" t="s">
        <v>53</v>
      </c>
      <c r="D89" s="16">
        <v>10</v>
      </c>
      <c r="E89" s="12"/>
      <c r="F89" s="32">
        <f t="shared" si="4"/>
        <v>10</v>
      </c>
    </row>
    <row r="90" spans="1:6">
      <c r="A90" s="43">
        <v>3</v>
      </c>
      <c r="B90" s="44">
        <v>67</v>
      </c>
      <c r="C90" s="93" t="s">
        <v>54</v>
      </c>
      <c r="D90" s="16">
        <v>30</v>
      </c>
      <c r="E90" s="12"/>
      <c r="F90" s="32">
        <f t="shared" si="4"/>
        <v>30</v>
      </c>
    </row>
    <row r="91" spans="1:6">
      <c r="A91" s="43">
        <v>4</v>
      </c>
      <c r="B91" s="44">
        <v>67</v>
      </c>
      <c r="C91" s="68" t="s">
        <v>55</v>
      </c>
      <c r="D91" s="16">
        <v>20</v>
      </c>
      <c r="E91" s="12"/>
      <c r="F91" s="32">
        <f t="shared" si="4"/>
        <v>20</v>
      </c>
    </row>
    <row r="92" spans="1:6">
      <c r="A92" s="43">
        <v>5</v>
      </c>
      <c r="B92" s="44">
        <v>67</v>
      </c>
      <c r="C92" s="68" t="s">
        <v>56</v>
      </c>
      <c r="D92" s="16">
        <v>10</v>
      </c>
      <c r="E92" s="12"/>
      <c r="F92" s="32">
        <f t="shared" si="4"/>
        <v>10</v>
      </c>
    </row>
    <row r="93" spans="1:6" ht="24.75" customHeight="1">
      <c r="A93" s="59"/>
      <c r="B93" s="62"/>
      <c r="C93" s="24" t="s">
        <v>16</v>
      </c>
      <c r="D93" s="115">
        <v>180</v>
      </c>
      <c r="E93" s="25">
        <f>SUM(E94:E94)</f>
        <v>0</v>
      </c>
      <c r="F93" s="25">
        <f>SUM(F94:F94)</f>
        <v>180</v>
      </c>
    </row>
    <row r="94" spans="1:6" ht="25.5">
      <c r="A94" s="43">
        <v>1</v>
      </c>
      <c r="B94" s="44">
        <v>67</v>
      </c>
      <c r="C94" s="70" t="s">
        <v>92</v>
      </c>
      <c r="D94" s="116">
        <v>180</v>
      </c>
      <c r="E94" s="35"/>
      <c r="F94" s="32">
        <f t="shared" ref="F94" si="5">D94+E94</f>
        <v>180</v>
      </c>
    </row>
    <row r="95" spans="1:6" ht="25.5">
      <c r="A95" s="63"/>
      <c r="B95" s="64"/>
      <c r="C95" s="26" t="s">
        <v>17</v>
      </c>
      <c r="D95" s="118">
        <v>1000</v>
      </c>
      <c r="E95" s="27">
        <f>E96+E98+E100+E102+E106+E108+E111+E113+E116+E119+E123+E127</f>
        <v>0</v>
      </c>
      <c r="F95" s="27">
        <f>F96+F98+F100+F102+F106+F108+F111+F113+F116+F119+F123+F127</f>
        <v>1000</v>
      </c>
    </row>
    <row r="96" spans="1:6" ht="15">
      <c r="A96" s="65"/>
      <c r="B96" s="66"/>
      <c r="C96" s="28" t="s">
        <v>18</v>
      </c>
      <c r="D96" s="29">
        <v>20</v>
      </c>
      <c r="E96" s="29">
        <f>SUM(E97:E97)</f>
        <v>0</v>
      </c>
      <c r="F96" s="29">
        <f>SUM(F97:F97)</f>
        <v>20</v>
      </c>
    </row>
    <row r="97" spans="1:6" ht="18" customHeight="1">
      <c r="A97" s="43">
        <v>1</v>
      </c>
      <c r="B97" s="44">
        <v>68</v>
      </c>
      <c r="C97" s="41" t="s">
        <v>106</v>
      </c>
      <c r="D97" s="110">
        <v>20</v>
      </c>
      <c r="E97" s="33"/>
      <c r="F97" s="32">
        <f t="shared" ref="F97" si="6">D97+E97</f>
        <v>20</v>
      </c>
    </row>
    <row r="98" spans="1:6">
      <c r="A98" s="78"/>
      <c r="B98" s="78"/>
      <c r="C98" s="82" t="s">
        <v>117</v>
      </c>
      <c r="D98" s="80">
        <v>50</v>
      </c>
      <c r="E98" s="79">
        <f>E99</f>
        <v>0</v>
      </c>
      <c r="F98" s="79">
        <f>F99</f>
        <v>50</v>
      </c>
    </row>
    <row r="99" spans="1:6">
      <c r="A99" s="77">
        <v>2</v>
      </c>
      <c r="B99" s="44">
        <v>68</v>
      </c>
      <c r="C99" s="83" t="s">
        <v>105</v>
      </c>
      <c r="D99" s="103">
        <v>50</v>
      </c>
      <c r="E99" s="12"/>
      <c r="F99" s="32">
        <f t="shared" ref="F99" si="7">D99+E99</f>
        <v>50</v>
      </c>
    </row>
    <row r="100" spans="1:6" ht="25.5">
      <c r="A100" s="78"/>
      <c r="B100" s="78"/>
      <c r="C100" s="82" t="s">
        <v>82</v>
      </c>
      <c r="D100" s="80">
        <v>14</v>
      </c>
      <c r="E100" s="80">
        <f>SUM(E101:E101)</f>
        <v>0</v>
      </c>
      <c r="F100" s="80">
        <f>SUM(F101:F101)</f>
        <v>14</v>
      </c>
    </row>
    <row r="101" spans="1:6" ht="25.5">
      <c r="A101" s="77">
        <v>3</v>
      </c>
      <c r="B101" s="44">
        <v>68</v>
      </c>
      <c r="C101" s="70" t="s">
        <v>107</v>
      </c>
      <c r="D101" s="116">
        <v>14</v>
      </c>
      <c r="E101" s="12"/>
      <c r="F101" s="32">
        <f t="shared" ref="F101" si="8">D101+E101</f>
        <v>14</v>
      </c>
    </row>
    <row r="102" spans="1:6">
      <c r="A102" s="78"/>
      <c r="B102" s="78"/>
      <c r="C102" s="82" t="s">
        <v>93</v>
      </c>
      <c r="D102" s="80">
        <v>175</v>
      </c>
      <c r="E102" s="79">
        <f>SUM(E103:E105)</f>
        <v>0</v>
      </c>
      <c r="F102" s="79">
        <f>SUM(F103:F105)</f>
        <v>175</v>
      </c>
    </row>
    <row r="103" spans="1:6" ht="25.5">
      <c r="A103" s="77">
        <v>4</v>
      </c>
      <c r="B103" s="44">
        <v>68</v>
      </c>
      <c r="C103" s="93" t="s">
        <v>83</v>
      </c>
      <c r="D103" s="16">
        <v>100</v>
      </c>
      <c r="E103" s="12"/>
      <c r="F103" s="32">
        <f t="shared" ref="F103:F105" si="9">D103+E103</f>
        <v>100</v>
      </c>
    </row>
    <row r="104" spans="1:6" ht="25.5">
      <c r="A104" s="77">
        <v>5</v>
      </c>
      <c r="B104" s="44">
        <v>68</v>
      </c>
      <c r="C104" s="93" t="s">
        <v>108</v>
      </c>
      <c r="D104" s="16">
        <v>10</v>
      </c>
      <c r="E104" s="12"/>
      <c r="F104" s="32">
        <f t="shared" si="9"/>
        <v>10</v>
      </c>
    </row>
    <row r="105" spans="1:6" ht="38.25">
      <c r="A105" s="77">
        <v>6</v>
      </c>
      <c r="B105" s="44">
        <v>68</v>
      </c>
      <c r="C105" s="93" t="s">
        <v>109</v>
      </c>
      <c r="D105" s="16">
        <v>65</v>
      </c>
      <c r="E105" s="12"/>
      <c r="F105" s="32">
        <f t="shared" si="9"/>
        <v>65</v>
      </c>
    </row>
    <row r="106" spans="1:6">
      <c r="A106" s="78"/>
      <c r="B106" s="78"/>
      <c r="C106" s="82" t="s">
        <v>118</v>
      </c>
      <c r="D106" s="80">
        <v>90</v>
      </c>
      <c r="E106" s="79">
        <f>SUM(E107:E107)</f>
        <v>0</v>
      </c>
      <c r="F106" s="79">
        <f>SUM(F107:F107)</f>
        <v>90</v>
      </c>
    </row>
    <row r="107" spans="1:6">
      <c r="A107" s="77">
        <v>7</v>
      </c>
      <c r="B107" s="44">
        <v>68</v>
      </c>
      <c r="C107" s="97" t="s">
        <v>110</v>
      </c>
      <c r="D107" s="104">
        <v>90</v>
      </c>
      <c r="E107" s="12"/>
      <c r="F107" s="32">
        <f t="shared" ref="F107" si="10">D107+E107</f>
        <v>90</v>
      </c>
    </row>
    <row r="108" spans="1:6" ht="25.5">
      <c r="A108" s="78"/>
      <c r="B108" s="78"/>
      <c r="C108" s="82" t="s">
        <v>94</v>
      </c>
      <c r="D108" s="80">
        <v>90</v>
      </c>
      <c r="E108" s="80">
        <f>E109+E110</f>
        <v>0</v>
      </c>
      <c r="F108" s="80">
        <f>F109+F110</f>
        <v>90</v>
      </c>
    </row>
    <row r="109" spans="1:6" ht="38.25">
      <c r="A109" s="77">
        <v>8</v>
      </c>
      <c r="B109" s="44">
        <v>68</v>
      </c>
      <c r="C109" s="93" t="s">
        <v>111</v>
      </c>
      <c r="D109" s="16">
        <v>75</v>
      </c>
      <c r="E109" s="12"/>
      <c r="F109" s="32">
        <f t="shared" ref="F109:F110" si="11">D109+E109</f>
        <v>75</v>
      </c>
    </row>
    <row r="110" spans="1:6" ht="25.5">
      <c r="A110" s="95">
        <v>9</v>
      </c>
      <c r="B110" s="44">
        <v>68</v>
      </c>
      <c r="C110" s="93" t="s">
        <v>112</v>
      </c>
      <c r="D110" s="16">
        <v>15</v>
      </c>
      <c r="E110" s="12"/>
      <c r="F110" s="32">
        <f t="shared" si="11"/>
        <v>15</v>
      </c>
    </row>
    <row r="111" spans="1:6">
      <c r="A111" s="78"/>
      <c r="B111" s="78"/>
      <c r="C111" s="82" t="s">
        <v>95</v>
      </c>
      <c r="D111" s="80">
        <v>60</v>
      </c>
      <c r="E111" s="79">
        <f>SUM(E112:E112)</f>
        <v>0</v>
      </c>
      <c r="F111" s="79">
        <f>SUM(F112:F112)</f>
        <v>60</v>
      </c>
    </row>
    <row r="112" spans="1:6" ht="15.75" customHeight="1">
      <c r="A112" s="77">
        <v>10</v>
      </c>
      <c r="B112" s="44">
        <v>68</v>
      </c>
      <c r="C112" s="84" t="s">
        <v>84</v>
      </c>
      <c r="D112" s="119">
        <v>60</v>
      </c>
      <c r="E112" s="12"/>
      <c r="F112" s="32">
        <f t="shared" ref="F112" si="12">D112+E112</f>
        <v>60</v>
      </c>
    </row>
    <row r="113" spans="1:6">
      <c r="A113" s="78"/>
      <c r="B113" s="78"/>
      <c r="C113" s="82" t="s">
        <v>96</v>
      </c>
      <c r="D113" s="80">
        <v>110</v>
      </c>
      <c r="E113" s="79">
        <f>SUM(E114:E115)</f>
        <v>0</v>
      </c>
      <c r="F113" s="79">
        <f>SUM(F114:F115)</f>
        <v>110</v>
      </c>
    </row>
    <row r="114" spans="1:6">
      <c r="A114" s="77">
        <v>11</v>
      </c>
      <c r="B114" s="44">
        <v>68</v>
      </c>
      <c r="C114" s="83" t="s">
        <v>91</v>
      </c>
      <c r="D114" s="103">
        <v>60</v>
      </c>
      <c r="E114" s="12"/>
      <c r="F114" s="32">
        <f t="shared" ref="F114:F115" si="13">D114+E114</f>
        <v>60</v>
      </c>
    </row>
    <row r="115" spans="1:6">
      <c r="A115" s="77">
        <v>12</v>
      </c>
      <c r="B115" s="44">
        <v>68</v>
      </c>
      <c r="C115" s="83" t="s">
        <v>85</v>
      </c>
      <c r="D115" s="103">
        <v>50</v>
      </c>
      <c r="E115" s="12"/>
      <c r="F115" s="32">
        <f t="shared" si="13"/>
        <v>50</v>
      </c>
    </row>
    <row r="116" spans="1:6">
      <c r="A116" s="78"/>
      <c r="B116" s="78"/>
      <c r="C116" s="82" t="s">
        <v>97</v>
      </c>
      <c r="D116" s="80">
        <v>116</v>
      </c>
      <c r="E116" s="79">
        <f>E117+E118</f>
        <v>0</v>
      </c>
      <c r="F116" s="79">
        <f>F117+F118</f>
        <v>116</v>
      </c>
    </row>
    <row r="117" spans="1:6" ht="25.5">
      <c r="A117" s="77">
        <v>13</v>
      </c>
      <c r="B117" s="44">
        <v>68</v>
      </c>
      <c r="C117" s="83" t="s">
        <v>86</v>
      </c>
      <c r="D117" s="103">
        <v>84</v>
      </c>
      <c r="E117" s="12"/>
      <c r="F117" s="32">
        <f t="shared" ref="F117:F118" si="14">D117+E117</f>
        <v>84</v>
      </c>
    </row>
    <row r="118" spans="1:6" ht="25.5">
      <c r="A118" s="77">
        <v>14</v>
      </c>
      <c r="B118" s="44">
        <v>68</v>
      </c>
      <c r="C118" s="83" t="s">
        <v>87</v>
      </c>
      <c r="D118" s="103">
        <v>32</v>
      </c>
      <c r="E118" s="12"/>
      <c r="F118" s="32">
        <f t="shared" si="14"/>
        <v>32</v>
      </c>
    </row>
    <row r="119" spans="1:6">
      <c r="A119" s="78"/>
      <c r="B119" s="78"/>
      <c r="C119" s="82" t="s">
        <v>98</v>
      </c>
      <c r="D119" s="80">
        <v>120</v>
      </c>
      <c r="E119" s="79">
        <f>SUM(E120:E122)</f>
        <v>0</v>
      </c>
      <c r="F119" s="79">
        <f>SUM(F120:F122)</f>
        <v>120</v>
      </c>
    </row>
    <row r="120" spans="1:6">
      <c r="A120" s="77">
        <v>15</v>
      </c>
      <c r="B120" s="44">
        <v>68</v>
      </c>
      <c r="C120" s="98" t="s">
        <v>113</v>
      </c>
      <c r="D120" s="120">
        <v>40</v>
      </c>
      <c r="E120" s="12"/>
      <c r="F120" s="32">
        <f t="shared" ref="F120:F122" si="15">D120+E120</f>
        <v>40</v>
      </c>
    </row>
    <row r="121" spans="1:6">
      <c r="A121" s="77">
        <v>16</v>
      </c>
      <c r="B121" s="44">
        <v>68</v>
      </c>
      <c r="C121" s="98" t="s">
        <v>114</v>
      </c>
      <c r="D121" s="120">
        <v>40</v>
      </c>
      <c r="E121" s="12"/>
      <c r="F121" s="32">
        <f t="shared" si="15"/>
        <v>40</v>
      </c>
    </row>
    <row r="122" spans="1:6">
      <c r="A122" s="77">
        <v>17</v>
      </c>
      <c r="B122" s="44">
        <v>68</v>
      </c>
      <c r="C122" s="98" t="s">
        <v>115</v>
      </c>
      <c r="D122" s="120">
        <v>40</v>
      </c>
      <c r="E122" s="12"/>
      <c r="F122" s="32">
        <f t="shared" si="15"/>
        <v>40</v>
      </c>
    </row>
    <row r="123" spans="1:6">
      <c r="A123" s="78"/>
      <c r="B123" s="78"/>
      <c r="C123" s="82" t="s">
        <v>99</v>
      </c>
      <c r="D123" s="80">
        <v>55</v>
      </c>
      <c r="E123" s="79">
        <f>SUM(E124:E126)</f>
        <v>0</v>
      </c>
      <c r="F123" s="79">
        <f>SUM(F124:F126)</f>
        <v>55</v>
      </c>
    </row>
    <row r="124" spans="1:6">
      <c r="A124" s="77">
        <v>18</v>
      </c>
      <c r="B124" s="44">
        <v>68</v>
      </c>
      <c r="C124" s="84" t="s">
        <v>88</v>
      </c>
      <c r="D124" s="119">
        <v>15</v>
      </c>
      <c r="E124" s="12"/>
      <c r="F124" s="32">
        <f t="shared" ref="F124:F126" si="16">D124+E124</f>
        <v>15</v>
      </c>
    </row>
    <row r="125" spans="1:6">
      <c r="A125" s="77">
        <v>19</v>
      </c>
      <c r="B125" s="44">
        <v>68</v>
      </c>
      <c r="C125" s="84" t="s">
        <v>89</v>
      </c>
      <c r="D125" s="119">
        <v>25</v>
      </c>
      <c r="E125" s="12"/>
      <c r="F125" s="32">
        <f t="shared" si="16"/>
        <v>25</v>
      </c>
    </row>
    <row r="126" spans="1:6">
      <c r="A126" s="77">
        <v>20</v>
      </c>
      <c r="B126" s="44">
        <v>68</v>
      </c>
      <c r="C126" s="98" t="s">
        <v>116</v>
      </c>
      <c r="D126" s="120">
        <v>15</v>
      </c>
      <c r="E126" s="12"/>
      <c r="F126" s="32">
        <f t="shared" si="16"/>
        <v>15</v>
      </c>
    </row>
    <row r="127" spans="1:6">
      <c r="A127" s="78"/>
      <c r="B127" s="78"/>
      <c r="C127" s="82" t="s">
        <v>100</v>
      </c>
      <c r="D127" s="80">
        <v>100</v>
      </c>
      <c r="E127" s="79">
        <f>SUM(E128:E128)</f>
        <v>0</v>
      </c>
      <c r="F127" s="79">
        <f>SUM(F128:F128)</f>
        <v>100</v>
      </c>
    </row>
    <row r="128" spans="1:6">
      <c r="A128" s="77">
        <v>21</v>
      </c>
      <c r="B128" s="44">
        <v>68</v>
      </c>
      <c r="C128" s="84" t="s">
        <v>90</v>
      </c>
      <c r="D128" s="119">
        <v>100</v>
      </c>
      <c r="E128" s="12"/>
      <c r="F128" s="32">
        <f t="shared" ref="F128" si="17">D128+E128</f>
        <v>100</v>
      </c>
    </row>
  </sheetData>
  <mergeCells count="7">
    <mergeCell ref="A1:F1"/>
    <mergeCell ref="A6:A8"/>
    <mergeCell ref="B6:B8"/>
    <mergeCell ref="C6:C8"/>
    <mergeCell ref="F6:F8"/>
    <mergeCell ref="E6:E8"/>
    <mergeCell ref="D6:D8"/>
  </mergeCells>
  <pageMargins left="0.4724409448818898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1</vt:i4>
      </vt:variant>
    </vt:vector>
  </HeadingPairs>
  <TitlesOfParts>
    <vt:vector size="5" baseType="lpstr">
      <vt:lpstr>Foaie1</vt:lpstr>
      <vt:lpstr>Foaie2</vt:lpstr>
      <vt:lpstr>Foaie3</vt:lpstr>
      <vt:lpstr>Foaie4</vt:lpstr>
      <vt:lpstr>Foaie1!Imprimare_titluri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stan.lavinia</dc:creator>
  <cp:lastModifiedBy>Kati</cp:lastModifiedBy>
  <cp:lastPrinted>2026-06-16T12:09:58Z</cp:lastPrinted>
  <dcterms:created xsi:type="dcterms:W3CDTF">2023-12-29T09:45:36Z</dcterms:created>
  <dcterms:modified xsi:type="dcterms:W3CDTF">2026-06-16T12:10:01Z</dcterms:modified>
</cp:coreProperties>
</file>